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640" windowHeight="11760" tabRatio="500" activeTab="0"/>
  </bookViews>
  <sheets>
    <sheet name="Sheet1" sheetId="1" r:id="rId1"/>
    <sheet name="Sheet2" sheetId="2" r:id="rId2"/>
  </sheets>
  <definedNames>
    <definedName name="_xlnm.Print_Area" localSheetId="0">'Sheet1'!$A$1:$R$30</definedName>
  </definedNames>
  <calcPr fullCalcOnLoad="1"/>
</workbook>
</file>

<file path=xl/sharedStrings.xml><?xml version="1.0" encoding="utf-8"?>
<sst xmlns="http://schemas.openxmlformats.org/spreadsheetml/2006/main" count="39" uniqueCount="29">
  <si>
    <t>2007-2008</t>
  </si>
  <si>
    <t>2008-2009</t>
  </si>
  <si>
    <t>2009-2010</t>
  </si>
  <si>
    <t>SFY 2008</t>
  </si>
  <si>
    <t>SFY 2009</t>
  </si>
  <si>
    <t>% change</t>
  </si>
  <si>
    <t>SFY 2010</t>
  </si>
  <si>
    <r>
      <t>SFY 201</t>
    </r>
    <r>
      <rPr>
        <b/>
        <sz val="11"/>
        <color indexed="8"/>
        <rFont val="Cambria"/>
        <family val="1"/>
      </rPr>
      <t>1</t>
    </r>
  </si>
  <si>
    <t>prior year</t>
  </si>
  <si>
    <t>FY 2008</t>
  </si>
  <si>
    <t>REVENUES</t>
  </si>
  <si>
    <t>General Fund</t>
  </si>
  <si>
    <t>Lottery</t>
  </si>
  <si>
    <t>Education Improvement Act</t>
  </si>
  <si>
    <t>APPROPRIATIONS</t>
  </si>
  <si>
    <t>TOTAL APPROPRIATIONS</t>
  </si>
  <si>
    <t>IDEA MOE BASE FY2008</t>
  </si>
  <si>
    <t>MOE DEFICIT</t>
  </si>
  <si>
    <t>2010-2011</t>
  </si>
  <si>
    <t>TOTAL REVENUES</t>
  </si>
  <si>
    <t>South Carolina IDEA MOE Waiver Request Data</t>
  </si>
  <si>
    <t>FY IDEA EFFORT</t>
  </si>
  <si>
    <t>MOE Base for Prior Year Calcs</t>
  </si>
  <si>
    <t>STATE FINANCIAL SUPPORT (per capita calculation)</t>
  </si>
  <si>
    <t>Total Shortfall:</t>
  </si>
  <si>
    <t>WAIVED MOE SHORTFALL</t>
  </si>
  <si>
    <t>Total Waived:</t>
  </si>
  <si>
    <t>Total Penalty:</t>
  </si>
  <si>
    <t>PENALTY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</si>
</sst>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4" fontId="5" fillId="0" borderId="0" xfId="44" applyFont="1" applyAlignment="1">
      <alignment/>
    </xf>
    <xf numFmtId="44" fontId="5" fillId="0" borderId="0" xfId="44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44" applyNumberFormat="1" applyFont="1" applyAlignment="1">
      <alignment horizontal="center"/>
    </xf>
    <xf numFmtId="0" fontId="0" fillId="0" borderId="0" xfId="0" applyAlignment="1">
      <alignment horizontal="center"/>
    </xf>
    <xf numFmtId="168" fontId="5" fillId="0" borderId="0" xfId="44" applyNumberFormat="1" applyFont="1" applyAlignment="1">
      <alignment/>
    </xf>
    <xf numFmtId="10" fontId="5" fillId="0" borderId="0" xfId="59" applyNumberFormat="1" applyFont="1" applyAlignment="1">
      <alignment/>
    </xf>
    <xf numFmtId="168" fontId="5" fillId="0" borderId="0" xfId="44" applyNumberFormat="1" applyFont="1" applyBorder="1" applyAlignment="1">
      <alignment/>
    </xf>
    <xf numFmtId="168" fontId="5" fillId="0" borderId="0" xfId="44" applyNumberFormat="1" applyFont="1" applyBorder="1" applyAlignment="1">
      <alignment horizontal="center"/>
    </xf>
    <xf numFmtId="168" fontId="5" fillId="0" borderId="0" xfId="44" applyNumberFormat="1" applyFont="1" applyFill="1" applyAlignment="1">
      <alignment/>
    </xf>
    <xf numFmtId="10" fontId="5" fillId="0" borderId="0" xfId="59" applyNumberFormat="1" applyFont="1" applyFill="1" applyAlignment="1">
      <alignment/>
    </xf>
    <xf numFmtId="168" fontId="5" fillId="0" borderId="10" xfId="44" applyNumberFormat="1" applyFont="1" applyBorder="1" applyAlignment="1">
      <alignment/>
    </xf>
    <xf numFmtId="3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10" fontId="6" fillId="0" borderId="0" xfId="44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8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68" fontId="2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0"/>
  <sheetViews>
    <sheetView tabSelected="1" zoomScaleSheetLayoutView="100" workbookViewId="0" topLeftCell="B1">
      <selection activeCell="B2" sqref="B2:Q2"/>
    </sheetView>
  </sheetViews>
  <sheetFormatPr defaultColWidth="7.625" defaultRowHeight="12.75"/>
  <cols>
    <col min="1" max="1" width="2.375" style="0" customWidth="1"/>
    <col min="2" max="2" width="30.00390625" style="0" customWidth="1"/>
    <col min="3" max="3" width="15.25390625" style="0" customWidth="1"/>
    <col min="4" max="4" width="1.37890625" style="0" customWidth="1"/>
    <col min="5" max="5" width="17.25390625" style="0" customWidth="1"/>
    <col min="6" max="6" width="1.12109375" style="0" customWidth="1"/>
    <col min="7" max="7" width="9.625" style="8" customWidth="1"/>
    <col min="8" max="8" width="1.12109375" style="0" customWidth="1"/>
    <col min="9" max="9" width="17.25390625" style="0" customWidth="1"/>
    <col min="10" max="10" width="1.25" style="0" customWidth="1"/>
    <col min="11" max="11" width="18.25390625" style="8" bestFit="1" customWidth="1"/>
    <col min="12" max="12" width="9.625" style="8" customWidth="1"/>
    <col min="13" max="13" width="1.12109375" style="0" customWidth="1"/>
    <col min="14" max="14" width="16.875" style="0" customWidth="1"/>
    <col min="15" max="15" width="1.12109375" style="0" customWidth="1"/>
    <col min="16" max="16" width="16.00390625" style="0" customWidth="1"/>
    <col min="17" max="17" width="14.375" style="0" customWidth="1"/>
    <col min="18" max="18" width="2.625" style="0" customWidth="1"/>
  </cols>
  <sheetData>
    <row r="2" spans="2:17" ht="18">
      <c r="B2" s="30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ht="18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2:14" ht="12.75">
      <c r="B6" s="1"/>
      <c r="C6" s="2" t="s">
        <v>0</v>
      </c>
      <c r="D6" s="2"/>
      <c r="E6" s="2" t="s">
        <v>1</v>
      </c>
      <c r="F6" s="2"/>
      <c r="G6" s="2"/>
      <c r="H6" s="2"/>
      <c r="I6" s="2" t="s">
        <v>2</v>
      </c>
      <c r="J6" s="2"/>
      <c r="K6" s="2"/>
      <c r="L6" s="2"/>
      <c r="M6" s="2"/>
      <c r="N6" s="2" t="s">
        <v>18</v>
      </c>
    </row>
    <row r="7" spans="2:17" ht="12.75">
      <c r="B7" s="1"/>
      <c r="C7" s="2" t="s">
        <v>3</v>
      </c>
      <c r="D7" s="2"/>
      <c r="E7" s="2" t="s">
        <v>4</v>
      </c>
      <c r="F7" s="2"/>
      <c r="G7" s="2" t="s">
        <v>5</v>
      </c>
      <c r="H7" s="2"/>
      <c r="I7" s="2" t="s">
        <v>6</v>
      </c>
      <c r="J7" s="2"/>
      <c r="K7" s="2" t="s">
        <v>5</v>
      </c>
      <c r="L7" s="2" t="s">
        <v>5</v>
      </c>
      <c r="M7" s="2"/>
      <c r="N7" s="2" t="s">
        <v>7</v>
      </c>
      <c r="P7" s="2" t="s">
        <v>5</v>
      </c>
      <c r="Q7" s="2" t="s">
        <v>5</v>
      </c>
    </row>
    <row r="8" spans="2:17" ht="12.75">
      <c r="B8" s="3"/>
      <c r="C8" s="4"/>
      <c r="D8" s="1"/>
      <c r="E8" s="4"/>
      <c r="F8" s="4"/>
      <c r="G8" s="5" t="s">
        <v>8</v>
      </c>
      <c r="H8" s="6"/>
      <c r="I8" s="7"/>
      <c r="J8" s="7"/>
      <c r="K8" s="5" t="s">
        <v>8</v>
      </c>
      <c r="L8" s="5" t="s">
        <v>9</v>
      </c>
      <c r="M8" s="5"/>
      <c r="N8" s="5"/>
      <c r="O8" s="5"/>
      <c r="P8" s="5" t="s">
        <v>8</v>
      </c>
      <c r="Q8" s="5" t="s">
        <v>9</v>
      </c>
    </row>
    <row r="9" spans="2:17" ht="12.75">
      <c r="B9" s="21" t="s">
        <v>10</v>
      </c>
      <c r="C9" s="4"/>
      <c r="D9" s="1"/>
      <c r="E9" s="4"/>
      <c r="F9" s="4"/>
      <c r="G9" s="5"/>
      <c r="H9" s="1"/>
      <c r="I9" s="9"/>
      <c r="J9" s="9"/>
      <c r="K9" s="7"/>
      <c r="M9" s="1"/>
      <c r="N9" s="9"/>
      <c r="P9" s="8"/>
      <c r="Q9" s="8"/>
    </row>
    <row r="10" spans="2:17" ht="12.75">
      <c r="B10" s="20" t="s">
        <v>11</v>
      </c>
      <c r="C10" s="9">
        <v>6392394378</v>
      </c>
      <c r="D10" s="10"/>
      <c r="E10" s="9">
        <v>5544172770</v>
      </c>
      <c r="F10" s="9"/>
      <c r="G10" s="7"/>
      <c r="H10" s="10"/>
      <c r="I10" s="9">
        <v>5241895775</v>
      </c>
      <c r="J10" s="9"/>
      <c r="K10" s="7"/>
      <c r="M10" s="10"/>
      <c r="N10" s="9">
        <v>5413017413</v>
      </c>
      <c r="P10" s="8"/>
      <c r="Q10" s="8"/>
    </row>
    <row r="11" spans="2:17" ht="12.75">
      <c r="B11" s="20" t="s">
        <v>12</v>
      </c>
      <c r="C11" s="9">
        <v>269841217</v>
      </c>
      <c r="D11" s="10"/>
      <c r="E11" s="9">
        <v>262989055</v>
      </c>
      <c r="F11" s="9"/>
      <c r="G11" s="7"/>
      <c r="H11" s="10"/>
      <c r="I11" s="9">
        <v>275158138</v>
      </c>
      <c r="J11" s="9"/>
      <c r="K11" s="7"/>
      <c r="M11" s="10"/>
      <c r="N11" s="9">
        <v>256000000</v>
      </c>
      <c r="P11" s="8"/>
      <c r="Q11" s="8"/>
    </row>
    <row r="12" spans="2:17" ht="13.5" thickBot="1">
      <c r="B12" s="20" t="s">
        <v>13</v>
      </c>
      <c r="C12" s="15">
        <v>635302264</v>
      </c>
      <c r="D12" s="11"/>
      <c r="E12" s="15">
        <v>561072910</v>
      </c>
      <c r="F12" s="11"/>
      <c r="G12" s="12"/>
      <c r="H12" s="11"/>
      <c r="I12" s="15">
        <v>551358000</v>
      </c>
      <c r="J12" s="9"/>
      <c r="K12" s="7"/>
      <c r="M12" s="10"/>
      <c r="N12" s="15">
        <v>556050192</v>
      </c>
      <c r="P12" s="8"/>
      <c r="Q12" s="8"/>
    </row>
    <row r="13" spans="2:17" ht="13.5" thickTop="1">
      <c r="B13" s="1"/>
      <c r="C13" s="9"/>
      <c r="D13" s="10"/>
      <c r="E13" s="9"/>
      <c r="F13" s="9"/>
      <c r="G13" s="7"/>
      <c r="H13" s="10"/>
      <c r="I13" s="9"/>
      <c r="J13" s="9"/>
      <c r="K13" s="7"/>
      <c r="M13" s="10"/>
      <c r="N13" s="9"/>
      <c r="P13" s="8"/>
      <c r="Q13" s="8"/>
    </row>
    <row r="14" spans="2:17" ht="12.75">
      <c r="B14" s="19" t="s">
        <v>19</v>
      </c>
      <c r="C14" s="9">
        <f>SUM(C10:C12)</f>
        <v>7297537859</v>
      </c>
      <c r="D14" s="10"/>
      <c r="E14" s="9">
        <f>SUM(E10:E12)</f>
        <v>6368234735</v>
      </c>
      <c r="F14" s="9"/>
      <c r="G14" s="18">
        <f>(E14-C14)/C14</f>
        <v>-0.12734474859269107</v>
      </c>
      <c r="H14" s="10"/>
      <c r="I14" s="9">
        <f>SUM(I10:I12)</f>
        <v>6068411913</v>
      </c>
      <c r="J14" s="9"/>
      <c r="K14" s="18">
        <f>(I14-E14)/E14</f>
        <v>-0.04708099410220625</v>
      </c>
      <c r="L14" s="18">
        <f>(I14-C14)/C14</f>
        <v>-0.16843022533745788</v>
      </c>
      <c r="M14" s="10"/>
      <c r="N14" s="9">
        <f>SUM(N10:N12)</f>
        <v>6225067605</v>
      </c>
      <c r="P14" s="18">
        <f>(N14-I14)/I14</f>
        <v>0.025814940423606672</v>
      </c>
      <c r="Q14" s="18">
        <f>(N14-C14)/C14</f>
        <v>-0.14696330114647235</v>
      </c>
    </row>
    <row r="15" spans="2:17" ht="12.75">
      <c r="B15" s="1"/>
      <c r="C15" s="9"/>
      <c r="D15" s="10"/>
      <c r="E15" s="9"/>
      <c r="F15" s="9"/>
      <c r="G15" s="18"/>
      <c r="H15" s="10"/>
      <c r="I15" s="9"/>
      <c r="J15" s="9"/>
      <c r="K15" s="18"/>
      <c r="L15" s="18"/>
      <c r="M15" s="10"/>
      <c r="N15" s="9"/>
      <c r="P15" s="18"/>
      <c r="Q15" s="18"/>
    </row>
    <row r="16" spans="2:17" ht="12.75">
      <c r="B16" s="21" t="s">
        <v>14</v>
      </c>
      <c r="C16" s="9"/>
      <c r="D16" s="10"/>
      <c r="E16" s="9"/>
      <c r="F16" s="9"/>
      <c r="G16" s="18"/>
      <c r="H16" s="10"/>
      <c r="I16" s="9"/>
      <c r="J16" s="9"/>
      <c r="K16" s="18"/>
      <c r="L16" s="18"/>
      <c r="M16" s="10"/>
      <c r="N16" s="9"/>
      <c r="P16" s="18"/>
      <c r="Q16" s="18"/>
    </row>
    <row r="17" spans="2:17" ht="12.75">
      <c r="B17" s="20" t="s">
        <v>11</v>
      </c>
      <c r="C17" s="13">
        <v>6597675103</v>
      </c>
      <c r="D17" s="14"/>
      <c r="E17" s="13">
        <v>5682262921</v>
      </c>
      <c r="F17" s="13"/>
      <c r="G17" s="18"/>
      <c r="H17" s="14"/>
      <c r="I17" s="13">
        <v>5215060312</v>
      </c>
      <c r="J17" s="13"/>
      <c r="K17" s="18"/>
      <c r="L17" s="18"/>
      <c r="M17" s="10"/>
      <c r="N17" s="13">
        <v>5191885141</v>
      </c>
      <c r="P17" s="18"/>
      <c r="Q17" s="18"/>
    </row>
    <row r="18" spans="2:17" ht="12.75">
      <c r="B18" s="20" t="s">
        <v>12</v>
      </c>
      <c r="C18" s="13">
        <v>272128271</v>
      </c>
      <c r="D18" s="14"/>
      <c r="E18" s="13">
        <v>271760556</v>
      </c>
      <c r="F18" s="13"/>
      <c r="G18" s="18"/>
      <c r="H18" s="14"/>
      <c r="I18" s="13">
        <v>262027686</v>
      </c>
      <c r="J18" s="13"/>
      <c r="K18" s="18"/>
      <c r="L18" s="18"/>
      <c r="M18" s="14"/>
      <c r="N18" s="13">
        <v>255716300</v>
      </c>
      <c r="P18" s="18"/>
      <c r="Q18" s="18"/>
    </row>
    <row r="19" spans="2:17" ht="13.5" thickBot="1">
      <c r="B19" s="20" t="s">
        <v>13</v>
      </c>
      <c r="C19" s="15">
        <v>659875000</v>
      </c>
      <c r="D19" s="10"/>
      <c r="E19" s="15">
        <v>545191538</v>
      </c>
      <c r="F19" s="11"/>
      <c r="G19" s="18"/>
      <c r="H19" s="10"/>
      <c r="I19" s="15">
        <v>531507880</v>
      </c>
      <c r="J19" s="11"/>
      <c r="K19" s="18"/>
      <c r="L19" s="18"/>
      <c r="M19" s="10"/>
      <c r="N19" s="15">
        <v>522234107</v>
      </c>
      <c r="P19" s="18"/>
      <c r="Q19" s="18"/>
    </row>
    <row r="20" spans="2:17" ht="13.5" thickTop="1">
      <c r="B20" s="1"/>
      <c r="C20" s="9"/>
      <c r="D20" s="10"/>
      <c r="E20" s="9"/>
      <c r="F20" s="9"/>
      <c r="G20" s="18"/>
      <c r="H20" s="10"/>
      <c r="I20" s="9"/>
      <c r="J20" s="9"/>
      <c r="K20" s="18"/>
      <c r="L20" s="18"/>
      <c r="M20" s="10"/>
      <c r="N20" s="9"/>
      <c r="P20" s="18"/>
      <c r="Q20" s="18"/>
    </row>
    <row r="21" spans="2:17" ht="12.75">
      <c r="B21" s="19" t="s">
        <v>15</v>
      </c>
      <c r="C21" s="9">
        <f>SUM(C17:C19)</f>
        <v>7529678374</v>
      </c>
      <c r="D21" s="10"/>
      <c r="E21" s="9">
        <f>SUM(E17:E19)</f>
        <v>6499215015</v>
      </c>
      <c r="F21" s="9"/>
      <c r="G21" s="18">
        <f>(E21-C21)/C21</f>
        <v>-0.1368535690127473</v>
      </c>
      <c r="H21" s="10"/>
      <c r="I21" s="9">
        <f>SUM(I17:I19)</f>
        <v>6008595878</v>
      </c>
      <c r="J21" s="9"/>
      <c r="K21" s="18">
        <f>(I21-E21)/E21</f>
        <v>-0.07548898380306933</v>
      </c>
      <c r="L21" s="18">
        <f>(I21-C21)/C21</f>
        <v>-0.20201161596122114</v>
      </c>
      <c r="M21" s="10"/>
      <c r="N21" s="9">
        <f>SUM(N17:N19)</f>
        <v>5969835548</v>
      </c>
      <c r="P21" s="18">
        <f>(N21-I21)/I21</f>
        <v>-0.006450813266027408</v>
      </c>
      <c r="Q21" s="18">
        <f>(N21-C21)/C21</f>
        <v>-0.20715929001511427</v>
      </c>
    </row>
    <row r="22" spans="7:17" ht="12.75">
      <c r="G22" s="18"/>
      <c r="K22" s="18"/>
      <c r="L22" s="18"/>
      <c r="N22" s="22"/>
      <c r="P22" s="18"/>
      <c r="Q22" s="18"/>
    </row>
    <row r="23" spans="2:17" ht="12.75">
      <c r="B23" s="1" t="s">
        <v>23</v>
      </c>
      <c r="G23" s="18"/>
      <c r="K23" s="18"/>
      <c r="L23" s="18"/>
      <c r="P23" s="18"/>
      <c r="Q23" s="18"/>
    </row>
    <row r="24" spans="2:23" ht="12.75">
      <c r="B24" s="20" t="s">
        <v>16</v>
      </c>
      <c r="C24" s="13">
        <v>424311878.7391554</v>
      </c>
      <c r="D24" s="16"/>
      <c r="E24" s="13">
        <v>416805807.2900577</v>
      </c>
      <c r="F24" s="16"/>
      <c r="G24" s="18"/>
      <c r="H24" s="16"/>
      <c r="I24" s="13">
        <v>413300246.9457108</v>
      </c>
      <c r="J24" s="16"/>
      <c r="L24" s="18"/>
      <c r="N24" s="13">
        <v>410232370.33163816</v>
      </c>
      <c r="Q24" s="18"/>
      <c r="R24" s="16"/>
      <c r="S24" s="16"/>
      <c r="W24" s="16"/>
    </row>
    <row r="25" spans="2:23" ht="12.75">
      <c r="B25" s="20" t="s">
        <v>21</v>
      </c>
      <c r="C25" s="13">
        <v>424311878.7391554</v>
      </c>
      <c r="D25" s="16"/>
      <c r="E25" s="13">
        <v>396493684.93026</v>
      </c>
      <c r="F25" s="16"/>
      <c r="G25" s="18">
        <f>E26/E24</f>
        <v>-0.048732819947641434</v>
      </c>
      <c r="H25" s="16"/>
      <c r="I25" s="13">
        <v>345897722.05550003</v>
      </c>
      <c r="J25" s="16"/>
      <c r="K25" s="18">
        <f>(I25-I28)/I28</f>
        <v>-0.12020898193484364</v>
      </c>
      <c r="L25" s="18">
        <v>-0.163083679209764</v>
      </c>
      <c r="N25" s="13">
        <v>334889300.51702</v>
      </c>
      <c r="P25" s="18">
        <f>(N25-N28)/N28</f>
        <v>-0.02458527203472177</v>
      </c>
      <c r="Q25" s="18">
        <v>-0.183659494626691</v>
      </c>
      <c r="R25" s="16"/>
      <c r="S25" s="16"/>
      <c r="W25" s="16"/>
    </row>
    <row r="26" spans="2:23" ht="12.75">
      <c r="B26" s="20" t="s">
        <v>17</v>
      </c>
      <c r="C26" s="13">
        <v>0</v>
      </c>
      <c r="D26" s="16"/>
      <c r="E26" s="13">
        <v>-20312122.359797716</v>
      </c>
      <c r="F26" s="16"/>
      <c r="H26" s="16"/>
      <c r="I26" s="13">
        <v>-67402524.89021075</v>
      </c>
      <c r="J26" s="16"/>
      <c r="N26" s="13">
        <v>-75343069.81461817</v>
      </c>
      <c r="P26" s="28" t="s">
        <v>24</v>
      </c>
      <c r="Q26" s="29">
        <f>E26+I26+N26</f>
        <v>-163057717.06462663</v>
      </c>
      <c r="R26" s="16"/>
      <c r="S26" s="16"/>
      <c r="W26" s="16"/>
    </row>
    <row r="27" spans="2:23" ht="12.75">
      <c r="B27" s="20"/>
      <c r="C27" s="13"/>
      <c r="D27" s="16"/>
      <c r="E27" s="13"/>
      <c r="F27" s="16"/>
      <c r="H27" s="16"/>
      <c r="I27" s="13"/>
      <c r="J27" s="16"/>
      <c r="N27" s="13"/>
      <c r="P27" s="28"/>
      <c r="Q27" s="23"/>
      <c r="R27" s="16"/>
      <c r="S27" s="16"/>
      <c r="W27" s="16"/>
    </row>
    <row r="28" spans="2:17" ht="12.75" hidden="1">
      <c r="B28" s="20" t="s">
        <v>22</v>
      </c>
      <c r="E28" s="13"/>
      <c r="F28" s="13"/>
      <c r="G28" s="13"/>
      <c r="H28" s="13"/>
      <c r="I28" s="13">
        <v>393158960.42699</v>
      </c>
      <c r="J28" s="13"/>
      <c r="K28" s="13"/>
      <c r="L28" s="13"/>
      <c r="M28" s="13"/>
      <c r="N28" s="13">
        <v>343330166.047012</v>
      </c>
      <c r="P28" s="28"/>
      <c r="Q28" s="23"/>
    </row>
    <row r="29" spans="1:17" s="24" customFormat="1" ht="12.75">
      <c r="A29"/>
      <c r="B29" s="21" t="s">
        <v>25</v>
      </c>
      <c r="C29"/>
      <c r="D29"/>
      <c r="E29" s="25">
        <f>MAX(E26,G21*E24)</f>
        <v>-20312122.359797716</v>
      </c>
      <c r="F29" s="26"/>
      <c r="G29" s="27"/>
      <c r="H29" s="26"/>
      <c r="I29" s="25">
        <f>MAX(I26,K21*I24)</f>
        <v>-31199615.647489313</v>
      </c>
      <c r="J29" s="25"/>
      <c r="K29" s="25"/>
      <c r="L29" s="25"/>
      <c r="M29" s="25"/>
      <c r="N29" s="25">
        <v>0</v>
      </c>
      <c r="O29" s="26"/>
      <c r="P29" s="28" t="s">
        <v>26</v>
      </c>
      <c r="Q29" s="25">
        <f>N29+I29+E29</f>
        <v>-51511738.007287025</v>
      </c>
    </row>
    <row r="30" spans="1:17" s="24" customFormat="1" ht="12.75">
      <c r="A30"/>
      <c r="B30" s="21" t="s">
        <v>28</v>
      </c>
      <c r="C30"/>
      <c r="D30"/>
      <c r="E30" s="25">
        <f>E26-E29</f>
        <v>0</v>
      </c>
      <c r="F30" s="26"/>
      <c r="G30" s="27"/>
      <c r="H30" s="26"/>
      <c r="I30" s="25">
        <f>I26-I29</f>
        <v>-36202909.24272144</v>
      </c>
      <c r="J30" s="26"/>
      <c r="K30" s="27"/>
      <c r="L30" s="27"/>
      <c r="M30" s="26"/>
      <c r="N30" s="25">
        <f>N26-N29</f>
        <v>-75343069.81461817</v>
      </c>
      <c r="O30" s="26"/>
      <c r="P30" s="28" t="s">
        <v>27</v>
      </c>
      <c r="Q30" s="25">
        <f>N30+I30+E30</f>
        <v>-111545979.05733961</v>
      </c>
    </row>
  </sheetData>
  <sheetProtection/>
  <mergeCells count="1">
    <mergeCell ref="B2:Q2"/>
  </mergeCells>
  <printOptions/>
  <pageMargins left="0.25" right="0.25" top="0.5" bottom="0.5" header="0.25" footer="0.25"/>
  <pageSetup fitToHeight="1" fitToWidth="1" orientation="landscape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Carolina IDEA MOE Waiver Request Data (MS Excel)</dc:title>
  <dc:subject/>
  <dc:creator/>
  <cp:keywords/>
  <dc:description/>
  <cp:lastModifiedBy>EDUCATE User</cp:lastModifiedBy>
  <cp:lastPrinted>2011-06-17T20:35:55Z</cp:lastPrinted>
  <dcterms:created xsi:type="dcterms:W3CDTF">2011-05-04T19:35:13Z</dcterms:created>
  <dcterms:modified xsi:type="dcterms:W3CDTF">2011-06-20T19:45:33Z</dcterms:modified>
  <cp:category/>
  <cp:version/>
  <cp:contentType/>
  <cp:contentStatus/>
</cp:coreProperties>
</file>