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Sheet1" sheetId="1" r:id="rId1"/>
    <sheet name="A" sheetId="2" r:id="rId2"/>
  </sheets>
  <definedNames>
    <definedName name="_Key1" hidden="1">'A'!$C$204:$C$256</definedName>
    <definedName name="_Order1" hidden="1">255</definedName>
    <definedName name="_Sort" hidden="1">'A'!$A$204:$N$257</definedName>
    <definedName name="_xlnm.Print_Area" localSheetId="1">'A'!$A$197:$V$260</definedName>
  </definedNames>
  <calcPr fullCalcOnLoad="1"/>
</workbook>
</file>

<file path=xl/sharedStrings.xml><?xml version="1.0" encoding="utf-8"?>
<sst xmlns="http://schemas.openxmlformats.org/spreadsheetml/2006/main" count="832" uniqueCount="154">
  <si>
    <t xml:space="preserve">        % SHARE OF TOTAL</t>
  </si>
  <si>
    <t xml:space="preserve">   RANKING</t>
  </si>
  <si>
    <t xml:space="preserve">    NUMERICAL RANKING</t>
  </si>
  <si>
    <t>AK</t>
  </si>
  <si>
    <t>ALASKA</t>
  </si>
  <si>
    <t xml:space="preserve"> </t>
  </si>
  <si>
    <t>AL</t>
  </si>
  <si>
    <t>ALABAMA</t>
  </si>
  <si>
    <t xml:space="preserve">  FY98</t>
  </si>
  <si>
    <t xml:space="preserve"> FY98</t>
  </si>
  <si>
    <t>FY98</t>
  </si>
  <si>
    <t>AR</t>
  </si>
  <si>
    <t>ARKANSAS</t>
  </si>
  <si>
    <t>STATE</t>
  </si>
  <si>
    <t xml:space="preserve">     LOANS</t>
  </si>
  <si>
    <t>DOLLARS</t>
  </si>
  <si>
    <t>Loans</t>
  </si>
  <si>
    <t>Dollars</t>
  </si>
  <si>
    <t xml:space="preserve">  LNS.</t>
  </si>
  <si>
    <t xml:space="preserve">  DOL.</t>
  </si>
  <si>
    <t>DOL.</t>
  </si>
  <si>
    <t>AZ</t>
  </si>
  <si>
    <t>ARIZONA</t>
  </si>
  <si>
    <t>PA</t>
  </si>
  <si>
    <t>NY</t>
  </si>
  <si>
    <t>CA</t>
  </si>
  <si>
    <t>CALIFORNIA</t>
  </si>
  <si>
    <t>CO</t>
  </si>
  <si>
    <t>COLORADO</t>
  </si>
  <si>
    <t>CT</t>
  </si>
  <si>
    <t>CONNECTICUT</t>
  </si>
  <si>
    <t>TX</t>
  </si>
  <si>
    <t>DC</t>
  </si>
  <si>
    <t>DISTRICT OF COLUMBIA</t>
  </si>
  <si>
    <t>OH</t>
  </si>
  <si>
    <t>FL</t>
  </si>
  <si>
    <t>DE</t>
  </si>
  <si>
    <t>DELAWARE</t>
  </si>
  <si>
    <t>MA</t>
  </si>
  <si>
    <t>FC</t>
  </si>
  <si>
    <t>FOREIGN</t>
  </si>
  <si>
    <t>FLORIDA</t>
  </si>
  <si>
    <t>IN</t>
  </si>
  <si>
    <t>GA</t>
  </si>
  <si>
    <t>GEORGIA</t>
  </si>
  <si>
    <t>NC</t>
  </si>
  <si>
    <t>HI</t>
  </si>
  <si>
    <t>HAWAII</t>
  </si>
  <si>
    <t>IL</t>
  </si>
  <si>
    <t>IA</t>
  </si>
  <si>
    <t>IOWA</t>
  </si>
  <si>
    <t>ID</t>
  </si>
  <si>
    <t>IDAHO</t>
  </si>
  <si>
    <t>MD</t>
  </si>
  <si>
    <t>ILLINOIS</t>
  </si>
  <si>
    <t>VA</t>
  </si>
  <si>
    <t>INDIANA</t>
  </si>
  <si>
    <t>TN</t>
  </si>
  <si>
    <t>KS</t>
  </si>
  <si>
    <t>KANSAS</t>
  </si>
  <si>
    <t>WA</t>
  </si>
  <si>
    <t>KY</t>
  </si>
  <si>
    <t>KENTUCKY</t>
  </si>
  <si>
    <t>LA</t>
  </si>
  <si>
    <t>LOUISIANA</t>
  </si>
  <si>
    <t>RI</t>
  </si>
  <si>
    <t>MASSACHUSETTS</t>
  </si>
  <si>
    <t>MN</t>
  </si>
  <si>
    <t>MARYLAND</t>
  </si>
  <si>
    <t>ME</t>
  </si>
  <si>
    <t>MAINE</t>
  </si>
  <si>
    <t>MO</t>
  </si>
  <si>
    <t>MI</t>
  </si>
  <si>
    <t>MICHIGAN</t>
  </si>
  <si>
    <t>NH</t>
  </si>
  <si>
    <t>MINNESOTA</t>
  </si>
  <si>
    <t>MISSOURI</t>
  </si>
  <si>
    <t>MS</t>
  </si>
  <si>
    <t>MISSISSIPPI</t>
  </si>
  <si>
    <t>SC</t>
  </si>
  <si>
    <t>MT</t>
  </si>
  <si>
    <t>MONTANA</t>
  </si>
  <si>
    <t>NORTH CAROLINA</t>
  </si>
  <si>
    <t>NJ</t>
  </si>
  <si>
    <t>WI</t>
  </si>
  <si>
    <t>ND</t>
  </si>
  <si>
    <t>NORTH DAKOTA</t>
  </si>
  <si>
    <t>NE</t>
  </si>
  <si>
    <t>NEBRASKA</t>
  </si>
  <si>
    <t>OK</t>
  </si>
  <si>
    <t>VT</t>
  </si>
  <si>
    <t>NEW HAMPSHIRE</t>
  </si>
  <si>
    <t>NEW JERSEY</t>
  </si>
  <si>
    <t>NV</t>
  </si>
  <si>
    <t>NEVADA</t>
  </si>
  <si>
    <t>NM</t>
  </si>
  <si>
    <t>NEW MEXICO</t>
  </si>
  <si>
    <t>OR</t>
  </si>
  <si>
    <t>NEW YORK</t>
  </si>
  <si>
    <t>OHIO</t>
  </si>
  <si>
    <t>OKLAHOMA</t>
  </si>
  <si>
    <t>OREGON</t>
  </si>
  <si>
    <t>PENNSYLVANIA</t>
  </si>
  <si>
    <t>PR</t>
  </si>
  <si>
    <t>PUERTO RICO</t>
  </si>
  <si>
    <t>WY</t>
  </si>
  <si>
    <t>RHODE ISLAND</t>
  </si>
  <si>
    <t>SOUTH CAROLINA</t>
  </si>
  <si>
    <t>SD</t>
  </si>
  <si>
    <t>SOUTH DAKOTA</t>
  </si>
  <si>
    <t>UT</t>
  </si>
  <si>
    <t>TENNESSEE</t>
  </si>
  <si>
    <t>TEXAS</t>
  </si>
  <si>
    <t>UTAH</t>
  </si>
  <si>
    <t>VIRGINIA</t>
  </si>
  <si>
    <t>VERMONT</t>
  </si>
  <si>
    <t>WV</t>
  </si>
  <si>
    <t>WASHINGTON</t>
  </si>
  <si>
    <t>WISCONSIN</t>
  </si>
  <si>
    <t>WEST VIRGINIA</t>
  </si>
  <si>
    <t>WYOMING</t>
  </si>
  <si>
    <t>TOTAL PLUS</t>
  </si>
  <si>
    <t>TOTAL SUBSIDIZED</t>
  </si>
  <si>
    <t>TOTAL UNSUBSIDIZED</t>
  </si>
  <si>
    <t xml:space="preserve">           PERCENT</t>
  </si>
  <si>
    <t xml:space="preserve">           CHANGE</t>
  </si>
  <si>
    <t xml:space="preserve">          DOLLARS</t>
  </si>
  <si>
    <t xml:space="preserve">       LNS.</t>
  </si>
  <si>
    <t xml:space="preserve">      DOL.</t>
  </si>
  <si>
    <t>TOTAL FFELP</t>
  </si>
  <si>
    <t xml:space="preserve">  FY99</t>
  </si>
  <si>
    <t xml:space="preserve"> FY99</t>
  </si>
  <si>
    <t>FY99</t>
  </si>
  <si>
    <t>FFELP PLUS LOANS -- LOAN VOLUME (COMMITMENTS) BY STATE -- 12 - MONTHS OF FY99 &amp; FY98</t>
  </si>
  <si>
    <t>FFELP STAFFORD LOANS -- LOAN VOLUME (COMMITMENTS) BY STATE -- 12 - MONTHS OF FY99 &amp; FY98</t>
  </si>
  <si>
    <t>FFELP STAFFORD UNSUBSIDIZED LOANS -- LOAN VOLUME (COMMITMENTS) BY STATE -- 12 - MONTHS OF FY99 &amp; FY98</t>
  </si>
  <si>
    <t xml:space="preserve">   Percent Change</t>
  </si>
  <si>
    <t xml:space="preserve">  Percent Change</t>
  </si>
  <si>
    <t xml:space="preserve">    RANKING</t>
  </si>
  <si>
    <t xml:space="preserve">             % SHARE OF TOTAL</t>
  </si>
  <si>
    <t xml:space="preserve">           % SHARE OF TOTAL</t>
  </si>
  <si>
    <t xml:space="preserve">                   (01OCT98 -- 30SEPT99)</t>
  </si>
  <si>
    <t xml:space="preserve">                       FY99 -- 12-MONTHS</t>
  </si>
  <si>
    <t xml:space="preserve">                   (01OCT97 -- 30SEPT98)</t>
  </si>
  <si>
    <t xml:space="preserve">                       FY98 -- 12-MONTHS</t>
  </si>
  <si>
    <t xml:space="preserve">                  (01OCT98 -- 30SEPT99)</t>
  </si>
  <si>
    <t xml:space="preserve">                      FY99 -- 12-MONTHS</t>
  </si>
  <si>
    <t xml:space="preserve">                    (01OCT97 -- 30SEPT98)</t>
  </si>
  <si>
    <t xml:space="preserve">                        FY98 -- 12-MONTHS</t>
  </si>
  <si>
    <t xml:space="preserve">                     FY99 -- 12-MONTHS</t>
  </si>
  <si>
    <t xml:space="preserve">                 (01OCT98 -- 30SEPT99)</t>
  </si>
  <si>
    <t>Prepared by D. CONNER ED/OPE/PPI</t>
  </si>
  <si>
    <t xml:space="preserve">FY99 FFELP LOAN VOLUME COMMITMENTS  BY SCHOOLS WITHIN A STATE </t>
  </si>
  <si>
    <t>FFELP STAFFORD (SUB&amp;UNSUB) &amp; PLUS - LOAN VOLUME (COMMITMENTS) BY STATE - 12- MONTHS OF FY99 &amp; FY98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</si>
</sst>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(* &quot;-&quot;??_);_(@_)"/>
    <numFmt numFmtId="166" formatCode="_(* #,##0.0_);_(* \(#,##0.0\);_(* &quot;-&quot;??_);_(@_)"/>
  </numFmts>
  <fonts count="15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4"/>
      <name val="Arial MT"/>
      <family val="2"/>
    </font>
    <font>
      <b/>
      <sz val="24"/>
      <name val="Arial MT"/>
      <family val="2"/>
    </font>
    <font>
      <b/>
      <sz val="14"/>
      <name val="Arial MT"/>
      <family val="2"/>
    </font>
    <font>
      <b/>
      <sz val="12"/>
      <name val="Arial MT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3"/>
      <name val="Arial MT"/>
      <family val="2"/>
    </font>
    <font>
      <b/>
      <sz val="22"/>
      <name val="Arial MT"/>
      <family val="0"/>
    </font>
    <font>
      <b/>
      <sz val="2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MT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4" xfId="0" applyNumberFormat="1" applyFont="1" applyBorder="1" applyAlignment="1" applyProtection="1">
      <alignment/>
      <protection/>
    </xf>
    <xf numFmtId="0" fontId="6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2" fillId="0" borderId="0" xfId="0" applyFont="1" applyAlignment="1">
      <alignment/>
    </xf>
    <xf numFmtId="0" fontId="5" fillId="0" borderId="6" xfId="0" applyFont="1" applyBorder="1" applyAlignment="1">
      <alignment/>
    </xf>
    <xf numFmtId="37" fontId="5" fillId="0" borderId="6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/>
    </xf>
    <xf numFmtId="164" fontId="5" fillId="0" borderId="0" xfId="0" applyNumberFormat="1" applyFont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2" fillId="0" borderId="8" xfId="0" applyFont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3" borderId="0" xfId="0" applyFill="1" applyAlignment="1">
      <alignment/>
    </xf>
    <xf numFmtId="164" fontId="5" fillId="3" borderId="0" xfId="0" applyNumberFormat="1" applyFont="1" applyFill="1" applyAlignment="1" applyProtection="1">
      <alignment/>
      <protection/>
    </xf>
    <xf numFmtId="164" fontId="5" fillId="3" borderId="6" xfId="0" applyNumberFormat="1" applyFont="1" applyFill="1" applyBorder="1" applyAlignment="1" applyProtection="1">
      <alignment/>
      <protection/>
    </xf>
    <xf numFmtId="0" fontId="5" fillId="3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0" fillId="0" borderId="2" xfId="0" applyBorder="1" applyAlignment="1">
      <alignment/>
    </xf>
    <xf numFmtId="37" fontId="2" fillId="0" borderId="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64" fontId="5" fillId="0" borderId="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37" fontId="5" fillId="0" borderId="16" xfId="0" applyNumberFormat="1" applyFont="1" applyBorder="1" applyAlignment="1" applyProtection="1">
      <alignment/>
      <protection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8" xfId="0" applyBorder="1" applyAlignment="1">
      <alignment/>
    </xf>
    <xf numFmtId="37" fontId="5" fillId="0" borderId="8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3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2" fillId="3" borderId="6" xfId="0" applyFont="1" applyFill="1" applyBorder="1" applyAlignment="1">
      <alignment/>
    </xf>
    <xf numFmtId="165" fontId="0" fillId="0" borderId="0" xfId="0" applyNumberForma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0" fontId="0" fillId="2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Fill="1" applyBorder="1" applyAlignment="1">
      <alignment/>
    </xf>
    <xf numFmtId="164" fontId="5" fillId="0" borderId="22" xfId="0" applyNumberFormat="1" applyFont="1" applyBorder="1" applyAlignment="1" applyProtection="1">
      <alignment/>
      <protection/>
    </xf>
    <xf numFmtId="0" fontId="0" fillId="3" borderId="10" xfId="0" applyFill="1" applyBorder="1" applyAlignment="1">
      <alignment/>
    </xf>
    <xf numFmtId="0" fontId="0" fillId="0" borderId="13" xfId="0" applyBorder="1" applyAlignment="1">
      <alignment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37" fontId="5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164" fontId="5" fillId="0" borderId="23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64" fontId="5" fillId="0" borderId="24" xfId="0" applyNumberFormat="1" applyFont="1" applyBorder="1" applyAlignment="1" applyProtection="1">
      <alignment/>
      <protection/>
    </xf>
    <xf numFmtId="164" fontId="5" fillId="0" borderId="25" xfId="0" applyNumberFormat="1" applyFont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5" fillId="0" borderId="22" xfId="0" applyFont="1" applyBorder="1" applyAlignment="1">
      <alignment/>
    </xf>
    <xf numFmtId="37" fontId="5" fillId="0" borderId="10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37" fontId="2" fillId="0" borderId="22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164" fontId="5" fillId="0" borderId="26" xfId="0" applyNumberFormat="1" applyFont="1" applyBorder="1" applyAlignment="1" applyProtection="1">
      <alignment/>
      <protection/>
    </xf>
    <xf numFmtId="0" fontId="7" fillId="0" borderId="2" xfId="0" applyFont="1" applyBorder="1" applyAlignment="1">
      <alignment/>
    </xf>
    <xf numFmtId="0" fontId="5" fillId="4" borderId="6" xfId="0" applyFont="1" applyFill="1" applyBorder="1" applyAlignment="1">
      <alignment/>
    </xf>
    <xf numFmtId="164" fontId="5" fillId="0" borderId="27" xfId="0" applyNumberFormat="1" applyFont="1" applyBorder="1" applyAlignment="1" applyProtection="1">
      <alignment/>
      <protection/>
    </xf>
    <xf numFmtId="0" fontId="5" fillId="2" borderId="9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5" fillId="3" borderId="28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5" fillId="0" borderId="21" xfId="0" applyNumberFormat="1" applyFont="1" applyBorder="1" applyAlignment="1" applyProtection="1">
      <alignment/>
      <protection/>
    </xf>
    <xf numFmtId="0" fontId="2" fillId="0" borderId="2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7" fontId="5" fillId="0" borderId="22" xfId="0" applyNumberFormat="1" applyFont="1" applyBorder="1" applyAlignment="1" applyProtection="1">
      <alignment/>
      <protection/>
    </xf>
    <xf numFmtId="164" fontId="5" fillId="3" borderId="22" xfId="0" applyNumberFormat="1" applyFont="1" applyFill="1" applyBorder="1" applyAlignment="1" applyProtection="1">
      <alignment/>
      <protection/>
    </xf>
    <xf numFmtId="164" fontId="5" fillId="3" borderId="27" xfId="0" applyNumberFormat="1" applyFont="1" applyFill="1" applyBorder="1" applyAlignment="1" applyProtection="1">
      <alignment/>
      <protection/>
    </xf>
    <xf numFmtId="37" fontId="5" fillId="2" borderId="0" xfId="0" applyNumberFormat="1" applyFont="1" applyFill="1" applyBorder="1" applyAlignment="1" applyProtection="1">
      <alignment/>
      <protection/>
    </xf>
    <xf numFmtId="37" fontId="5" fillId="2" borderId="6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/>
      <protection/>
    </xf>
    <xf numFmtId="164" fontId="5" fillId="2" borderId="6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5" borderId="6" xfId="0" applyFont="1" applyFill="1" applyBorder="1" applyAlignment="1">
      <alignment/>
    </xf>
    <xf numFmtId="0" fontId="5" fillId="6" borderId="6" xfId="0" applyFont="1" applyFill="1" applyBorder="1" applyAlignment="1">
      <alignment/>
    </xf>
    <xf numFmtId="37" fontId="5" fillId="6" borderId="0" xfId="0" applyNumberFormat="1" applyFont="1" applyFill="1" applyBorder="1" applyAlignment="1" applyProtection="1">
      <alignment/>
      <protection/>
    </xf>
    <xf numFmtId="37" fontId="5" fillId="6" borderId="6" xfId="0" applyNumberFormat="1" applyFont="1" applyFill="1" applyBorder="1" applyAlignment="1" applyProtection="1">
      <alignment/>
      <protection/>
    </xf>
    <xf numFmtId="164" fontId="5" fillId="6" borderId="0" xfId="0" applyNumberFormat="1" applyFont="1" applyFill="1" applyBorder="1" applyAlignment="1" applyProtection="1">
      <alignment/>
      <protection/>
    </xf>
    <xf numFmtId="164" fontId="5" fillId="6" borderId="6" xfId="0" applyNumberFormat="1" applyFont="1" applyFill="1" applyBorder="1" applyAlignment="1" applyProtection="1">
      <alignment/>
      <protection/>
    </xf>
    <xf numFmtId="0" fontId="5" fillId="6" borderId="0" xfId="0" applyFont="1" applyFill="1" applyBorder="1" applyAlignment="1">
      <alignment/>
    </xf>
    <xf numFmtId="0" fontId="2" fillId="6" borderId="6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7" borderId="8" xfId="0" applyFill="1" applyBorder="1" applyAlignment="1">
      <alignment/>
    </xf>
    <xf numFmtId="37" fontId="5" fillId="2" borderId="10" xfId="0" applyNumberFormat="1" applyFont="1" applyFill="1" applyBorder="1" applyAlignment="1" applyProtection="1">
      <alignment/>
      <protection/>
    </xf>
    <xf numFmtId="37" fontId="5" fillId="2" borderId="9" xfId="0" applyNumberFormat="1" applyFont="1" applyFill="1" applyBorder="1" applyAlignment="1" applyProtection="1">
      <alignment/>
      <protection/>
    </xf>
    <xf numFmtId="164" fontId="5" fillId="2" borderId="10" xfId="0" applyNumberFormat="1" applyFont="1" applyFill="1" applyBorder="1" applyAlignment="1" applyProtection="1">
      <alignment/>
      <protection/>
    </xf>
    <xf numFmtId="164" fontId="5" fillId="2" borderId="9" xfId="0" applyNumberFormat="1" applyFont="1" applyFill="1" applyBorder="1" applyAlignment="1" applyProtection="1">
      <alignment/>
      <protection/>
    </xf>
    <xf numFmtId="0" fontId="5" fillId="2" borderId="10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37" fontId="2" fillId="2" borderId="0" xfId="0" applyNumberFormat="1" applyFont="1" applyFill="1" applyBorder="1" applyAlignment="1" applyProtection="1">
      <alignment/>
      <protection/>
    </xf>
    <xf numFmtId="37" fontId="2" fillId="2" borderId="6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 horizontal="right"/>
    </xf>
    <xf numFmtId="0" fontId="5" fillId="2" borderId="25" xfId="0" applyFont="1" applyFill="1" applyBorder="1" applyAlignment="1">
      <alignment/>
    </xf>
    <xf numFmtId="0" fontId="5" fillId="2" borderId="25" xfId="0" applyFont="1" applyFill="1" applyBorder="1" applyAlignment="1">
      <alignment horizontal="center"/>
    </xf>
    <xf numFmtId="37" fontId="2" fillId="2" borderId="10" xfId="0" applyNumberFormat="1" applyFont="1" applyFill="1" applyBorder="1" applyAlignment="1" applyProtection="1">
      <alignment/>
      <protection/>
    </xf>
    <xf numFmtId="37" fontId="2" fillId="2" borderId="9" xfId="0" applyNumberFormat="1" applyFont="1" applyFill="1" applyBorder="1" applyAlignment="1" applyProtection="1">
      <alignment/>
      <protection/>
    </xf>
    <xf numFmtId="0" fontId="2" fillId="2" borderId="10" xfId="0" applyFont="1" applyFill="1" applyBorder="1" applyAlignment="1">
      <alignment horizontal="right"/>
    </xf>
    <xf numFmtId="0" fontId="5" fillId="2" borderId="29" xfId="0" applyFont="1" applyFill="1" applyBorder="1" applyAlignment="1">
      <alignment/>
    </xf>
    <xf numFmtId="0" fontId="5" fillId="2" borderId="2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5" fillId="2" borderId="30" xfId="0" applyFont="1" applyFill="1" applyBorder="1" applyAlignment="1">
      <alignment/>
    </xf>
    <xf numFmtId="0" fontId="0" fillId="2" borderId="31" xfId="0" applyFill="1" applyBorder="1" applyAlignment="1">
      <alignment/>
    </xf>
    <xf numFmtId="37" fontId="2" fillId="2" borderId="31" xfId="0" applyNumberFormat="1" applyFont="1" applyFill="1" applyBorder="1" applyAlignment="1" applyProtection="1">
      <alignment/>
      <protection/>
    </xf>
    <xf numFmtId="37" fontId="2" fillId="2" borderId="30" xfId="0" applyNumberFormat="1" applyFont="1" applyFill="1" applyBorder="1" applyAlignment="1" applyProtection="1">
      <alignment/>
      <protection/>
    </xf>
    <xf numFmtId="164" fontId="5" fillId="2" borderId="31" xfId="0" applyNumberFormat="1" applyFont="1" applyFill="1" applyBorder="1" applyAlignment="1" applyProtection="1">
      <alignment/>
      <protection/>
    </xf>
    <xf numFmtId="164" fontId="5" fillId="2" borderId="30" xfId="0" applyNumberFormat="1" applyFont="1" applyFill="1" applyBorder="1" applyAlignment="1" applyProtection="1">
      <alignment/>
      <protection/>
    </xf>
    <xf numFmtId="164" fontId="5" fillId="2" borderId="32" xfId="0" applyNumberFormat="1" applyFont="1" applyFill="1" applyBorder="1" applyAlignment="1" applyProtection="1">
      <alignment/>
      <protection/>
    </xf>
    <xf numFmtId="0" fontId="2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2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/>
    </xf>
    <xf numFmtId="0" fontId="2" fillId="2" borderId="31" xfId="0" applyFont="1" applyFill="1" applyBorder="1" applyAlignment="1">
      <alignment horizontal="center"/>
    </xf>
    <xf numFmtId="164" fontId="5" fillId="2" borderId="25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164" fontId="5" fillId="2" borderId="29" xfId="0" applyNumberFormat="1" applyFont="1" applyFill="1" applyBorder="1" applyAlignment="1" applyProtection="1">
      <alignment/>
      <protection/>
    </xf>
    <xf numFmtId="0" fontId="2" fillId="2" borderId="10" xfId="0" applyFont="1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37" fontId="14" fillId="3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57"/>
  <sheetViews>
    <sheetView workbookViewId="0" topLeftCell="A1">
      <selection activeCell="A1" sqref="A1"/>
    </sheetView>
  </sheetViews>
  <sheetFormatPr defaultColWidth="8.88671875" defaultRowHeight="15"/>
  <cols>
    <col min="2" max="2" width="17.99609375" style="191" bestFit="1" customWidth="1"/>
    <col min="3" max="3" width="10.3359375" style="191" bestFit="1" customWidth="1"/>
  </cols>
  <sheetData>
    <row r="5" spans="2:3" ht="15">
      <c r="B5" s="192" t="s">
        <v>7</v>
      </c>
      <c r="C5" s="194">
        <v>186716004</v>
      </c>
    </row>
    <row r="6" spans="2:3" ht="15">
      <c r="B6" s="192" t="s">
        <v>4</v>
      </c>
      <c r="C6" s="194">
        <v>24050509</v>
      </c>
    </row>
    <row r="7" spans="2:3" ht="15">
      <c r="B7" s="193" t="s">
        <v>22</v>
      </c>
      <c r="C7" s="194">
        <v>729036550</v>
      </c>
    </row>
    <row r="8" spans="2:3" ht="15">
      <c r="B8" s="193" t="s">
        <v>12</v>
      </c>
      <c r="C8" s="194">
        <v>177450770</v>
      </c>
    </row>
    <row r="9" spans="2:3" ht="15">
      <c r="B9" s="193" t="s">
        <v>26</v>
      </c>
      <c r="C9" s="194">
        <v>2416843180</v>
      </c>
    </row>
    <row r="10" spans="2:3" ht="15">
      <c r="B10" s="193" t="s">
        <v>28</v>
      </c>
      <c r="C10" s="194">
        <v>327664492</v>
      </c>
    </row>
    <row r="11" spans="2:3" ht="15">
      <c r="B11" s="193" t="s">
        <v>30</v>
      </c>
      <c r="C11" s="194">
        <v>303280789</v>
      </c>
    </row>
    <row r="12" spans="2:3" ht="15">
      <c r="B12" s="193" t="s">
        <v>37</v>
      </c>
      <c r="C12" s="194">
        <v>42369172</v>
      </c>
    </row>
    <row r="13" spans="2:3" ht="15">
      <c r="B13" s="193" t="s">
        <v>33</v>
      </c>
      <c r="C13" s="194">
        <v>327505591</v>
      </c>
    </row>
    <row r="14" spans="2:3" ht="15">
      <c r="B14" s="193" t="s">
        <v>41</v>
      </c>
      <c r="C14" s="194">
        <v>1278532896</v>
      </c>
    </row>
    <row r="15" spans="2:3" ht="15">
      <c r="B15" s="193" t="s">
        <v>40</v>
      </c>
      <c r="C15" s="194">
        <v>240378166</v>
      </c>
    </row>
    <row r="16" spans="2:3" ht="15">
      <c r="B16" s="193" t="s">
        <v>44</v>
      </c>
      <c r="C16" s="194">
        <v>467402780</v>
      </c>
    </row>
    <row r="17" spans="2:3" ht="15">
      <c r="B17" s="193" t="s">
        <v>47</v>
      </c>
      <c r="C17" s="194">
        <v>77807285</v>
      </c>
    </row>
    <row r="18" spans="2:3" ht="15">
      <c r="B18" s="193" t="s">
        <v>52</v>
      </c>
      <c r="C18" s="194">
        <v>22219434</v>
      </c>
    </row>
    <row r="19" spans="2:3" ht="15">
      <c r="B19" s="193" t="s">
        <v>54</v>
      </c>
      <c r="C19" s="194">
        <v>859320949</v>
      </c>
    </row>
    <row r="20" spans="2:3" ht="15">
      <c r="B20" s="193" t="s">
        <v>56</v>
      </c>
      <c r="C20" s="194">
        <v>554598304</v>
      </c>
    </row>
    <row r="21" spans="2:3" ht="15">
      <c r="B21" s="193" t="s">
        <v>50</v>
      </c>
      <c r="C21" s="194">
        <v>215417113</v>
      </c>
    </row>
    <row r="22" spans="2:3" ht="15">
      <c r="B22" s="193" t="s">
        <v>59</v>
      </c>
      <c r="C22" s="194">
        <v>216138929</v>
      </c>
    </row>
    <row r="23" spans="2:3" ht="15">
      <c r="B23" s="193" t="s">
        <v>62</v>
      </c>
      <c r="C23" s="194">
        <v>238621666</v>
      </c>
    </row>
    <row r="24" spans="2:3" ht="15">
      <c r="B24" s="193" t="s">
        <v>64</v>
      </c>
      <c r="C24" s="194">
        <v>546031585</v>
      </c>
    </row>
    <row r="25" spans="2:3" ht="15">
      <c r="B25" s="193" t="s">
        <v>70</v>
      </c>
      <c r="C25" s="194">
        <v>136290422</v>
      </c>
    </row>
    <row r="26" spans="2:3" ht="15">
      <c r="B26" s="193" t="s">
        <v>68</v>
      </c>
      <c r="C26" s="194">
        <v>292783832</v>
      </c>
    </row>
    <row r="27" spans="2:3" ht="15">
      <c r="B27" s="193" t="s">
        <v>66</v>
      </c>
      <c r="C27" s="194">
        <v>643479024</v>
      </c>
    </row>
    <row r="28" spans="2:3" ht="15">
      <c r="B28" s="193" t="s">
        <v>73</v>
      </c>
      <c r="C28" s="194">
        <v>350971603</v>
      </c>
    </row>
    <row r="29" spans="2:3" ht="15">
      <c r="B29" s="193" t="s">
        <v>75</v>
      </c>
      <c r="C29" s="194">
        <v>390091218</v>
      </c>
    </row>
    <row r="30" spans="2:3" ht="15">
      <c r="B30" s="193" t="s">
        <v>78</v>
      </c>
      <c r="C30" s="194">
        <v>258812771</v>
      </c>
    </row>
    <row r="31" spans="2:3" ht="15">
      <c r="B31" s="193" t="s">
        <v>76</v>
      </c>
      <c r="C31" s="194">
        <v>568399401</v>
      </c>
    </row>
    <row r="32" spans="2:3" ht="15">
      <c r="B32" s="193" t="s">
        <v>81</v>
      </c>
      <c r="C32" s="194">
        <v>93272350</v>
      </c>
    </row>
    <row r="33" spans="2:3" ht="15">
      <c r="B33" s="193" t="s">
        <v>88</v>
      </c>
      <c r="C33" s="194">
        <v>197982862</v>
      </c>
    </row>
    <row r="34" spans="2:3" ht="15">
      <c r="B34" s="193" t="s">
        <v>94</v>
      </c>
      <c r="C34" s="194">
        <v>45942130</v>
      </c>
    </row>
    <row r="35" spans="2:3" ht="15">
      <c r="B35" s="193" t="s">
        <v>91</v>
      </c>
      <c r="C35" s="194">
        <v>179005942</v>
      </c>
    </row>
    <row r="36" spans="2:3" ht="15">
      <c r="B36" s="193" t="s">
        <v>92</v>
      </c>
      <c r="C36" s="194">
        <v>294288717</v>
      </c>
    </row>
    <row r="37" spans="2:3" ht="15">
      <c r="B37" s="193" t="s">
        <v>96</v>
      </c>
      <c r="C37" s="194">
        <v>95722614</v>
      </c>
    </row>
    <row r="38" spans="2:3" ht="15">
      <c r="B38" s="193" t="s">
        <v>98</v>
      </c>
      <c r="C38" s="194">
        <v>2105099370</v>
      </c>
    </row>
    <row r="39" spans="2:3" ht="15">
      <c r="B39" s="193" t="s">
        <v>82</v>
      </c>
      <c r="C39" s="194">
        <v>481412211</v>
      </c>
    </row>
    <row r="40" spans="2:3" ht="15">
      <c r="B40" s="193" t="s">
        <v>86</v>
      </c>
      <c r="C40" s="194">
        <v>111906742</v>
      </c>
    </row>
    <row r="41" spans="2:3" ht="15">
      <c r="B41" s="193" t="s">
        <v>99</v>
      </c>
      <c r="C41" s="194">
        <v>776935141</v>
      </c>
    </row>
    <row r="42" spans="2:3" ht="15">
      <c r="B42" s="193" t="s">
        <v>100</v>
      </c>
      <c r="C42" s="194">
        <v>356062589</v>
      </c>
    </row>
    <row r="43" spans="2:3" ht="15">
      <c r="B43" s="193" t="s">
        <v>101</v>
      </c>
      <c r="C43" s="194">
        <v>177658745</v>
      </c>
    </row>
    <row r="44" spans="2:3" ht="15">
      <c r="B44" s="192" t="s">
        <v>102</v>
      </c>
      <c r="C44" s="194">
        <v>1971018185</v>
      </c>
    </row>
    <row r="45" spans="2:3" ht="15">
      <c r="B45" s="192" t="s">
        <v>104</v>
      </c>
      <c r="C45" s="194">
        <v>61088421</v>
      </c>
    </row>
    <row r="46" spans="2:3" ht="15">
      <c r="B46" s="192" t="s">
        <v>106</v>
      </c>
      <c r="C46" s="194">
        <v>167781489</v>
      </c>
    </row>
    <row r="47" spans="2:3" ht="15">
      <c r="B47" s="192" t="s">
        <v>107</v>
      </c>
      <c r="C47" s="194">
        <v>316343366</v>
      </c>
    </row>
    <row r="48" spans="2:3" ht="15">
      <c r="B48" s="192" t="s">
        <v>109</v>
      </c>
      <c r="C48" s="194">
        <v>128481566</v>
      </c>
    </row>
    <row r="49" spans="2:3" ht="15">
      <c r="B49" s="192" t="s">
        <v>111</v>
      </c>
      <c r="C49" s="194">
        <v>466543091</v>
      </c>
    </row>
    <row r="50" spans="2:3" ht="15">
      <c r="B50" s="192" t="s">
        <v>112</v>
      </c>
      <c r="C50" s="194">
        <v>1693628734</v>
      </c>
    </row>
    <row r="51" spans="2:3" ht="15">
      <c r="B51" s="192" t="s">
        <v>113</v>
      </c>
      <c r="C51" s="194">
        <v>176468445</v>
      </c>
    </row>
    <row r="52" spans="2:3" ht="15">
      <c r="B52" s="192" t="s">
        <v>115</v>
      </c>
      <c r="C52" s="194">
        <v>86348640</v>
      </c>
    </row>
    <row r="53" spans="2:3" ht="15">
      <c r="B53" s="192" t="s">
        <v>114</v>
      </c>
      <c r="C53" s="194">
        <v>331922182</v>
      </c>
    </row>
    <row r="54" spans="2:3" ht="15">
      <c r="B54" s="192" t="s">
        <v>117</v>
      </c>
      <c r="C54" s="194">
        <v>365551490</v>
      </c>
    </row>
    <row r="55" spans="2:3" ht="15">
      <c r="B55" s="192" t="s">
        <v>119</v>
      </c>
      <c r="C55" s="194">
        <v>45965700</v>
      </c>
    </row>
    <row r="56" spans="2:3" ht="15">
      <c r="B56" s="192" t="s">
        <v>118</v>
      </c>
      <c r="C56" s="194">
        <v>378559011</v>
      </c>
    </row>
    <row r="57" spans="2:3" ht="15">
      <c r="B57" s="192" t="s">
        <v>120</v>
      </c>
      <c r="C57" s="194">
        <v>51032794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260"/>
  <sheetViews>
    <sheetView tabSelected="1" defaultGridColor="0" zoomScale="87" zoomScaleNormal="87" colorId="22" workbookViewId="0" topLeftCell="A1">
      <selection activeCell="E11" sqref="E11"/>
    </sheetView>
  </sheetViews>
  <sheetFormatPr defaultColWidth="9.77734375" defaultRowHeight="15"/>
  <cols>
    <col min="2" max="2" width="1.77734375" style="0" customWidth="1"/>
    <col min="3" max="3" width="29.10546875" style="0" customWidth="1"/>
    <col min="4" max="4" width="6.77734375" style="0" hidden="1" customWidth="1"/>
    <col min="5" max="5" width="17.77734375" style="0" customWidth="1"/>
    <col min="6" max="6" width="19.77734375" style="0" customWidth="1"/>
    <col min="7" max="7" width="17.77734375" style="0" customWidth="1"/>
    <col min="8" max="8" width="20.77734375" style="0" customWidth="1"/>
    <col min="11" max="14" width="8.77734375" style="0" customWidth="1"/>
    <col min="15" max="15" width="6.99609375" style="0" customWidth="1"/>
    <col min="16" max="17" width="6.5546875" style="0" customWidth="1"/>
    <col min="18" max="18" width="6.21484375" style="0" bestFit="1" customWidth="1"/>
    <col min="19" max="19" width="5.88671875" style="0" customWidth="1"/>
    <col min="20" max="20" width="6.21484375" style="0" customWidth="1"/>
    <col min="21" max="21" width="2.3359375" style="0" customWidth="1"/>
    <col min="22" max="22" width="8.77734375" style="0" customWidth="1"/>
    <col min="24" max="24" width="26.77734375" style="0" customWidth="1"/>
    <col min="27" max="27" width="11.10546875" style="0" bestFit="1" customWidth="1"/>
  </cols>
  <sheetData>
    <row r="1" spans="1:24" ht="18">
      <c r="A1" s="1"/>
      <c r="E1" s="2"/>
      <c r="F1" s="2"/>
      <c r="G1" s="2"/>
      <c r="H1" s="2"/>
      <c r="I1" s="2"/>
      <c r="J1" s="2"/>
      <c r="K1" s="2"/>
      <c r="L1" s="2"/>
      <c r="Q1" s="3"/>
      <c r="S1" s="3"/>
      <c r="V1" s="4"/>
      <c r="W1" s="4"/>
      <c r="X1" s="3"/>
    </row>
    <row r="2" spans="1:24" ht="33.75">
      <c r="A2" s="189" t="s">
        <v>152</v>
      </c>
      <c r="E2" s="2"/>
      <c r="F2" s="2"/>
      <c r="G2" s="2"/>
      <c r="H2" s="2"/>
      <c r="I2" s="2"/>
      <c r="J2" s="2"/>
      <c r="K2" s="2"/>
      <c r="L2" s="2"/>
      <c r="Q2" s="3"/>
      <c r="S2" s="3"/>
      <c r="V2" s="4"/>
      <c r="W2" s="4"/>
      <c r="X2" s="3"/>
    </row>
    <row r="3" spans="1:24" ht="18">
      <c r="A3" s="1"/>
      <c r="E3" s="2"/>
      <c r="F3" s="2"/>
      <c r="G3" s="2"/>
      <c r="H3" s="2"/>
      <c r="I3" s="2"/>
      <c r="J3" s="2"/>
      <c r="K3" s="2"/>
      <c r="L3" s="2"/>
      <c r="Q3" s="3"/>
      <c r="S3" s="3"/>
      <c r="V3" s="4"/>
      <c r="W3" s="4"/>
      <c r="X3" s="3"/>
    </row>
    <row r="4" spans="1:24" ht="18.75" thickBot="1">
      <c r="A4" s="1"/>
      <c r="E4" s="2"/>
      <c r="F4" s="2"/>
      <c r="G4" s="2"/>
      <c r="H4" s="2"/>
      <c r="I4" s="2"/>
      <c r="J4" s="2"/>
      <c r="K4" s="2"/>
      <c r="L4" s="2"/>
      <c r="Q4" s="3"/>
      <c r="S4" s="3"/>
      <c r="V4" s="4"/>
      <c r="W4" s="4"/>
      <c r="X4" s="3"/>
    </row>
    <row r="5" spans="1:24" ht="31.5" thickBot="1" thickTop="1">
      <c r="A5" s="1"/>
      <c r="B5" s="71"/>
      <c r="C5" s="92" t="s">
        <v>133</v>
      </c>
      <c r="D5" s="93"/>
      <c r="E5" s="94"/>
      <c r="F5" s="94"/>
      <c r="G5" s="94"/>
      <c r="H5" s="94"/>
      <c r="I5" s="94"/>
      <c r="J5" s="94"/>
      <c r="K5" s="94"/>
      <c r="L5" s="94"/>
      <c r="M5" s="93"/>
      <c r="N5" s="93"/>
      <c r="O5" s="93"/>
      <c r="P5" s="93"/>
      <c r="Q5" s="95"/>
      <c r="R5" s="93"/>
      <c r="S5" s="95"/>
      <c r="T5" s="93"/>
      <c r="U5" s="96"/>
      <c r="V5" s="4"/>
      <c r="W5" s="4"/>
      <c r="X5" s="3"/>
    </row>
    <row r="6" spans="1:24" ht="19.5" thickBot="1" thickTop="1">
      <c r="A6" s="10"/>
      <c r="B6" s="8"/>
      <c r="C6" s="6"/>
      <c r="D6" s="6"/>
      <c r="E6" s="7"/>
      <c r="F6" s="7"/>
      <c r="G6" s="7"/>
      <c r="H6" s="7"/>
      <c r="I6" s="7"/>
      <c r="J6" s="7"/>
      <c r="K6" s="7"/>
      <c r="L6" s="7"/>
      <c r="M6" s="6"/>
      <c r="N6" s="6"/>
      <c r="O6" s="11"/>
      <c r="P6" s="11"/>
      <c r="Q6" s="12"/>
      <c r="R6" s="11"/>
      <c r="S6" s="12"/>
      <c r="T6" s="6"/>
      <c r="U6" s="6"/>
      <c r="V6" s="4"/>
      <c r="W6" s="4"/>
      <c r="X6" s="3"/>
    </row>
    <row r="7" spans="1:24" ht="18.75" thickTop="1">
      <c r="A7" s="1"/>
      <c r="B7" s="13"/>
      <c r="C7" s="14"/>
      <c r="D7" s="15"/>
      <c r="E7" s="16" t="s">
        <v>146</v>
      </c>
      <c r="F7" s="17"/>
      <c r="G7" s="16" t="s">
        <v>144</v>
      </c>
      <c r="H7" s="17"/>
      <c r="I7" s="16" t="s">
        <v>136</v>
      </c>
      <c r="J7" s="17"/>
      <c r="K7" s="15" t="s">
        <v>0</v>
      </c>
      <c r="L7" s="15"/>
      <c r="M7" s="15"/>
      <c r="N7" s="14"/>
      <c r="O7" s="18" t="s">
        <v>1</v>
      </c>
      <c r="P7" s="19"/>
      <c r="Q7" s="20" t="s">
        <v>2</v>
      </c>
      <c r="S7" s="21"/>
      <c r="T7" s="15"/>
      <c r="U7" s="22"/>
      <c r="V7" s="9"/>
      <c r="W7" s="9"/>
      <c r="X7" s="9"/>
    </row>
    <row r="8" spans="1:26" ht="18">
      <c r="A8" s="1"/>
      <c r="B8" s="5"/>
      <c r="C8" s="24"/>
      <c r="D8" s="9"/>
      <c r="E8" s="84" t="s">
        <v>145</v>
      </c>
      <c r="F8" s="25"/>
      <c r="G8" s="7" t="s">
        <v>143</v>
      </c>
      <c r="H8" s="25"/>
      <c r="I8" s="26"/>
      <c r="J8" s="25"/>
      <c r="K8" s="9"/>
      <c r="L8" s="9"/>
      <c r="M8" s="9"/>
      <c r="N8" s="24"/>
      <c r="O8" s="9"/>
      <c r="P8" s="24"/>
      <c r="Q8" s="10"/>
      <c r="R8" s="9"/>
      <c r="S8" s="10" t="s">
        <v>5</v>
      </c>
      <c r="T8" s="9"/>
      <c r="U8" s="27"/>
      <c r="V8" s="9"/>
      <c r="W8" s="9"/>
      <c r="X8" s="9"/>
      <c r="Y8" s="9"/>
      <c r="Z8" s="9"/>
    </row>
    <row r="9" spans="1:26" ht="18">
      <c r="A9" s="1"/>
      <c r="B9" s="5"/>
      <c r="C9" s="24"/>
      <c r="D9" s="9"/>
      <c r="E9" s="7"/>
      <c r="F9" s="25"/>
      <c r="G9" s="7"/>
      <c r="H9" s="25"/>
      <c r="I9" s="7"/>
      <c r="J9" s="25"/>
      <c r="K9" s="112" t="s">
        <v>130</v>
      </c>
      <c r="L9" s="112" t="s">
        <v>130</v>
      </c>
      <c r="M9" s="112" t="s">
        <v>8</v>
      </c>
      <c r="N9" s="113" t="s">
        <v>8</v>
      </c>
      <c r="O9" s="112" t="s">
        <v>131</v>
      </c>
      <c r="P9" s="113" t="s">
        <v>9</v>
      </c>
      <c r="Q9" s="3"/>
      <c r="R9" s="28" t="s">
        <v>132</v>
      </c>
      <c r="S9" s="3"/>
      <c r="T9" s="10" t="s">
        <v>10</v>
      </c>
      <c r="U9" s="29"/>
      <c r="V9" s="9"/>
      <c r="W9" s="9"/>
      <c r="Y9" s="9"/>
      <c r="Z9" s="9"/>
    </row>
    <row r="10" spans="1:26" ht="18">
      <c r="A10" s="1"/>
      <c r="B10" s="5"/>
      <c r="C10" s="30" t="s">
        <v>13</v>
      </c>
      <c r="D10" s="31"/>
      <c r="E10" s="108" t="s">
        <v>14</v>
      </c>
      <c r="F10" s="109" t="s">
        <v>15</v>
      </c>
      <c r="G10" s="108" t="s">
        <v>14</v>
      </c>
      <c r="H10" s="109" t="s">
        <v>15</v>
      </c>
      <c r="I10" s="108" t="s">
        <v>16</v>
      </c>
      <c r="J10" s="109" t="s">
        <v>17</v>
      </c>
      <c r="K10" s="110" t="s">
        <v>18</v>
      </c>
      <c r="L10" s="110" t="s">
        <v>18</v>
      </c>
      <c r="M10" s="110" t="s">
        <v>19</v>
      </c>
      <c r="N10" s="111" t="s">
        <v>19</v>
      </c>
      <c r="O10" s="110" t="s">
        <v>19</v>
      </c>
      <c r="P10" s="111" t="s">
        <v>19</v>
      </c>
      <c r="Q10" s="32"/>
      <c r="R10" s="33" t="s">
        <v>20</v>
      </c>
      <c r="S10" s="32"/>
      <c r="T10" s="34" t="s">
        <v>20</v>
      </c>
      <c r="U10" s="35"/>
      <c r="V10" s="9"/>
      <c r="W10" s="9"/>
      <c r="Y10" s="9"/>
      <c r="Z10" s="9"/>
    </row>
    <row r="11" spans="1:26" ht="18">
      <c r="A11" s="1"/>
      <c r="B11" s="5"/>
      <c r="C11" s="37" t="s">
        <v>7</v>
      </c>
      <c r="D11" s="86"/>
      <c r="E11" s="2">
        <v>2825</v>
      </c>
      <c r="F11" s="115">
        <v>15322966</v>
      </c>
      <c r="G11" s="2">
        <v>2050</v>
      </c>
      <c r="H11" s="114">
        <v>11531338</v>
      </c>
      <c r="I11" s="97">
        <f>IF(E11=0,NA(),((+E11/G11)*100))-100</f>
        <v>37.804878048780466</v>
      </c>
      <c r="J11" s="88">
        <f>IF(F11=0,NA(),((+F11/H11)*100))-100</f>
        <v>32.88107589943161</v>
      </c>
      <c r="K11" s="38">
        <f>IF(E11=0,NA(),((+E11/E$64)*100))</f>
        <v>0.8769370219529153</v>
      </c>
      <c r="L11" s="38">
        <f>IF(F11=0,NA(),((+F11/F$64)*100))</f>
        <v>0.6923041909678022</v>
      </c>
      <c r="M11" s="38">
        <f>IF(G11=0,NA(),((+G11/G$64)*100))</f>
        <v>0.6230510658732137</v>
      </c>
      <c r="N11" s="39">
        <f>IF(H11=0,NA(),((+H11/H$64)*100))</f>
        <v>0.5333285447559619</v>
      </c>
      <c r="O11" s="36">
        <v>32</v>
      </c>
      <c r="P11" s="36">
        <v>37</v>
      </c>
      <c r="Q11" s="101">
        <v>1</v>
      </c>
      <c r="R11" s="1" t="s">
        <v>23</v>
      </c>
      <c r="S11" s="123">
        <v>1</v>
      </c>
      <c r="T11" s="1" t="s">
        <v>23</v>
      </c>
      <c r="U11" s="40"/>
      <c r="V11" s="9"/>
      <c r="W11" s="1"/>
      <c r="X11" s="23"/>
      <c r="Y11" s="9"/>
      <c r="Z11" s="9"/>
    </row>
    <row r="12" spans="1:29" ht="18">
      <c r="A12" s="1"/>
      <c r="B12" s="5"/>
      <c r="C12" s="37" t="s">
        <v>4</v>
      </c>
      <c r="D12" s="86"/>
      <c r="E12" s="2">
        <v>126</v>
      </c>
      <c r="F12" s="115">
        <v>797704</v>
      </c>
      <c r="G12" s="2">
        <v>99</v>
      </c>
      <c r="H12" s="115">
        <v>676005</v>
      </c>
      <c r="I12" s="98">
        <f aca="true" t="shared" si="0" ref="I12:I64">IF(E12=0,NA(),((+E12/G12)*100))-100</f>
        <v>27.272727272727266</v>
      </c>
      <c r="J12" s="39">
        <f aca="true" t="shared" si="1" ref="J12:J64">IF(F12=0,NA(),((+F12/H12)*100))-100</f>
        <v>18.002677494988944</v>
      </c>
      <c r="K12" s="38">
        <f aca="true" t="shared" si="2" ref="K12:K63">IF(E12=0,NA(),((+E12/E$64)*100))</f>
        <v>0.03911294328002384</v>
      </c>
      <c r="L12" s="38">
        <f aca="true" t="shared" si="3" ref="L12:L63">IF(F12=0,NA(),((+F12/F$64)*100))</f>
        <v>0.036040921995896855</v>
      </c>
      <c r="M12" s="38">
        <f aca="true" t="shared" si="4" ref="M12:M63">IF(G12=0,NA(),((+G12/G$64)*100))</f>
        <v>0.030088807571438125</v>
      </c>
      <c r="N12" s="39">
        <f aca="true" t="shared" si="5" ref="N12:N63">IF(H12=0,NA(),((+H12/H$64)*100))</f>
        <v>0.03126547525514853</v>
      </c>
      <c r="O12" s="36">
        <v>52</v>
      </c>
      <c r="P12" s="36">
        <v>52</v>
      </c>
      <c r="Q12" s="102">
        <v>2</v>
      </c>
      <c r="R12" s="1" t="s">
        <v>24</v>
      </c>
      <c r="S12" s="124">
        <v>2</v>
      </c>
      <c r="T12" s="1" t="s">
        <v>24</v>
      </c>
      <c r="U12" s="40"/>
      <c r="V12" s="9"/>
      <c r="W12" s="1"/>
      <c r="X12" s="23"/>
      <c r="AA12" t="s">
        <v>5</v>
      </c>
      <c r="AC12" t="s">
        <v>5</v>
      </c>
    </row>
    <row r="13" spans="1:24" ht="18">
      <c r="A13" s="1"/>
      <c r="B13" s="5"/>
      <c r="C13" s="24" t="s">
        <v>22</v>
      </c>
      <c r="E13" s="2">
        <v>10740</v>
      </c>
      <c r="F13" s="115">
        <v>63938854</v>
      </c>
      <c r="G13" s="2">
        <v>9664</v>
      </c>
      <c r="H13" s="115">
        <v>55430833</v>
      </c>
      <c r="I13" s="98">
        <f t="shared" si="0"/>
        <v>11.13410596026489</v>
      </c>
      <c r="J13" s="39">
        <f t="shared" si="1"/>
        <v>15.348896163981522</v>
      </c>
      <c r="K13" s="38">
        <f t="shared" si="2"/>
        <v>3.3339127843448892</v>
      </c>
      <c r="L13" s="38">
        <f t="shared" si="3"/>
        <v>2.888809946447602</v>
      </c>
      <c r="M13" s="38">
        <f t="shared" si="4"/>
        <v>2.937153902731091</v>
      </c>
      <c r="N13" s="39">
        <f t="shared" si="5"/>
        <v>2.563696034102959</v>
      </c>
      <c r="O13" s="36">
        <v>10</v>
      </c>
      <c r="P13" s="36">
        <v>11</v>
      </c>
      <c r="Q13" s="102">
        <v>3</v>
      </c>
      <c r="R13" s="1" t="s">
        <v>25</v>
      </c>
      <c r="S13" s="124">
        <v>3</v>
      </c>
      <c r="T13" s="1" t="s">
        <v>25</v>
      </c>
      <c r="U13" s="40"/>
      <c r="V13" s="9"/>
      <c r="W13" s="1"/>
      <c r="X13" s="9"/>
    </row>
    <row r="14" spans="1:24" ht="18">
      <c r="A14" s="1"/>
      <c r="B14" s="5"/>
      <c r="C14" s="24" t="s">
        <v>12</v>
      </c>
      <c r="E14" s="2">
        <v>2359</v>
      </c>
      <c r="F14" s="115">
        <v>13403724</v>
      </c>
      <c r="G14" s="2">
        <v>2029</v>
      </c>
      <c r="H14" s="115">
        <v>10533457</v>
      </c>
      <c r="I14" s="98">
        <f t="shared" si="0"/>
        <v>16.26416954164614</v>
      </c>
      <c r="J14" s="39">
        <f t="shared" si="1"/>
        <v>27.24905033551663</v>
      </c>
      <c r="K14" s="38">
        <f t="shared" si="2"/>
        <v>0.7322812158537796</v>
      </c>
      <c r="L14" s="38">
        <f t="shared" si="3"/>
        <v>0.605591260841779</v>
      </c>
      <c r="M14" s="38">
        <f t="shared" si="4"/>
        <v>0.6166685915398783</v>
      </c>
      <c r="N14" s="39">
        <f t="shared" si="5"/>
        <v>0.48717618831912657</v>
      </c>
      <c r="O14" s="36">
        <v>33</v>
      </c>
      <c r="P14" s="36">
        <v>39</v>
      </c>
      <c r="Q14" s="102">
        <v>4</v>
      </c>
      <c r="R14" s="1" t="s">
        <v>31</v>
      </c>
      <c r="S14" s="124">
        <v>4</v>
      </c>
      <c r="T14" s="1" t="s">
        <v>31</v>
      </c>
      <c r="U14" s="40"/>
      <c r="V14" s="9"/>
      <c r="W14" s="1"/>
      <c r="X14" s="9"/>
    </row>
    <row r="15" spans="1:24" ht="18">
      <c r="A15" s="1"/>
      <c r="B15" s="5"/>
      <c r="C15" s="43" t="s">
        <v>26</v>
      </c>
      <c r="E15" s="2">
        <v>29310</v>
      </c>
      <c r="F15" s="115">
        <v>208889063</v>
      </c>
      <c r="G15" s="2">
        <v>26350</v>
      </c>
      <c r="H15" s="115">
        <v>181105473</v>
      </c>
      <c r="I15" s="98">
        <f t="shared" si="0"/>
        <v>11.233396584440229</v>
      </c>
      <c r="J15" s="39">
        <f t="shared" si="1"/>
        <v>15.341110094447558</v>
      </c>
      <c r="K15" s="38">
        <f t="shared" si="2"/>
        <v>9.098415615376974</v>
      </c>
      <c r="L15" s="38">
        <f t="shared" si="3"/>
        <v>9.4377794587704</v>
      </c>
      <c r="M15" s="38">
        <f t="shared" si="4"/>
        <v>8.008485651589844</v>
      </c>
      <c r="N15" s="39">
        <f t="shared" si="5"/>
        <v>8.376193496576906</v>
      </c>
      <c r="O15" s="36">
        <v>3</v>
      </c>
      <c r="P15" s="36">
        <v>3</v>
      </c>
      <c r="Q15" s="102">
        <v>5</v>
      </c>
      <c r="R15" s="1" t="s">
        <v>35</v>
      </c>
      <c r="S15" s="124">
        <v>5</v>
      </c>
      <c r="T15" s="1" t="s">
        <v>34</v>
      </c>
      <c r="U15" s="40"/>
      <c r="V15" s="9"/>
      <c r="W15" s="1"/>
      <c r="X15" s="9"/>
    </row>
    <row r="16" spans="1:24" ht="18">
      <c r="A16" s="1"/>
      <c r="B16" s="5"/>
      <c r="C16" s="41" t="s">
        <v>28</v>
      </c>
      <c r="D16" s="106"/>
      <c r="E16" s="160">
        <v>5063</v>
      </c>
      <c r="F16" s="161">
        <v>32499038</v>
      </c>
      <c r="G16" s="160">
        <v>4814</v>
      </c>
      <c r="H16" s="161">
        <v>28914660</v>
      </c>
      <c r="I16" s="135">
        <f t="shared" si="0"/>
        <v>5.172413793103445</v>
      </c>
      <c r="J16" s="136">
        <f t="shared" si="1"/>
        <v>12.396403761967107</v>
      </c>
      <c r="K16" s="135">
        <f t="shared" si="2"/>
        <v>1.5716573954504816</v>
      </c>
      <c r="L16" s="135">
        <f t="shared" si="3"/>
        <v>1.4683332332540486</v>
      </c>
      <c r="M16" s="135">
        <f t="shared" si="4"/>
        <v>1.4631062590798296</v>
      </c>
      <c r="N16" s="136">
        <f t="shared" si="5"/>
        <v>1.3373134617954499</v>
      </c>
      <c r="O16" s="162">
        <v>21</v>
      </c>
      <c r="P16" s="162">
        <v>24</v>
      </c>
      <c r="Q16" s="163">
        <v>6</v>
      </c>
      <c r="R16" s="140" t="s">
        <v>38</v>
      </c>
      <c r="S16" s="164">
        <v>6</v>
      </c>
      <c r="T16" s="140" t="s">
        <v>35</v>
      </c>
      <c r="U16" s="40"/>
      <c r="V16" s="36"/>
      <c r="W16" s="1"/>
      <c r="X16" s="9"/>
    </row>
    <row r="17" spans="1:24" ht="18">
      <c r="A17" s="1"/>
      <c r="B17" s="5"/>
      <c r="C17" s="43" t="s">
        <v>30</v>
      </c>
      <c r="E17" s="2">
        <v>5425</v>
      </c>
      <c r="F17" s="115">
        <v>48973126</v>
      </c>
      <c r="G17" s="2">
        <v>5446</v>
      </c>
      <c r="H17" s="115">
        <v>47207249</v>
      </c>
      <c r="I17" s="98">
        <f t="shared" si="0"/>
        <v>-0.38560411311053144</v>
      </c>
      <c r="J17" s="39">
        <f t="shared" si="1"/>
        <v>3.740690333385018</v>
      </c>
      <c r="K17" s="38">
        <f t="shared" si="2"/>
        <v>1.6840295023343599</v>
      </c>
      <c r="L17" s="38">
        <f t="shared" si="3"/>
        <v>2.212646061773826</v>
      </c>
      <c r="M17" s="38">
        <f t="shared" si="4"/>
        <v>1.6551883437783033</v>
      </c>
      <c r="N17" s="39">
        <f t="shared" si="5"/>
        <v>2.1833523057864</v>
      </c>
      <c r="O17" s="36">
        <v>14</v>
      </c>
      <c r="P17" s="36">
        <v>14</v>
      </c>
      <c r="Q17" s="102">
        <v>7</v>
      </c>
      <c r="R17" s="1" t="s">
        <v>42</v>
      </c>
      <c r="S17" s="124">
        <v>7</v>
      </c>
      <c r="T17" s="1" t="s">
        <v>38</v>
      </c>
      <c r="U17" s="40"/>
      <c r="V17" s="36"/>
      <c r="W17" s="1"/>
      <c r="X17" s="9"/>
    </row>
    <row r="18" spans="1:24" ht="18">
      <c r="A18" s="1"/>
      <c r="B18" s="5"/>
      <c r="C18" s="43" t="s">
        <v>37</v>
      </c>
      <c r="E18" s="2">
        <v>540</v>
      </c>
      <c r="F18" s="115">
        <v>3895928</v>
      </c>
      <c r="G18" s="2">
        <v>627</v>
      </c>
      <c r="H18" s="115">
        <v>4483647</v>
      </c>
      <c r="I18" s="98">
        <f t="shared" si="0"/>
        <v>-13.875598086124398</v>
      </c>
      <c r="J18" s="39">
        <f t="shared" si="1"/>
        <v>-13.108056901000452</v>
      </c>
      <c r="K18" s="38">
        <f t="shared" si="2"/>
        <v>0.16762689977153072</v>
      </c>
      <c r="L18" s="38">
        <f t="shared" si="3"/>
        <v>0.17602122735956</v>
      </c>
      <c r="M18" s="38">
        <f t="shared" si="4"/>
        <v>0.19056244795244143</v>
      </c>
      <c r="N18" s="39">
        <f t="shared" si="5"/>
        <v>0.20737029212997085</v>
      </c>
      <c r="O18" s="36">
        <v>47</v>
      </c>
      <c r="P18" s="36">
        <v>46</v>
      </c>
      <c r="Q18" s="102">
        <v>8</v>
      </c>
      <c r="R18" s="1" t="s">
        <v>48</v>
      </c>
      <c r="S18" s="124">
        <v>8</v>
      </c>
      <c r="T18" s="1" t="s">
        <v>42</v>
      </c>
      <c r="U18" s="40"/>
      <c r="V18" s="36"/>
      <c r="W18" s="1"/>
      <c r="X18" s="9"/>
    </row>
    <row r="19" spans="1:24" ht="18">
      <c r="A19" s="1"/>
      <c r="B19" s="5"/>
      <c r="C19" s="43" t="s">
        <v>33</v>
      </c>
      <c r="D19" s="86"/>
      <c r="E19" s="2">
        <v>3027</v>
      </c>
      <c r="F19" s="115">
        <v>34662751</v>
      </c>
      <c r="G19" s="2">
        <v>3693</v>
      </c>
      <c r="H19" s="115">
        <v>38695328</v>
      </c>
      <c r="I19" s="98">
        <f t="shared" si="0"/>
        <v>-18.03411860276198</v>
      </c>
      <c r="J19" s="39">
        <f t="shared" si="1"/>
        <v>-10.421353709677817</v>
      </c>
      <c r="K19" s="38">
        <f t="shared" si="2"/>
        <v>0.9396418992748585</v>
      </c>
      <c r="L19" s="38">
        <f t="shared" si="3"/>
        <v>1.566091563981371</v>
      </c>
      <c r="M19" s="38">
        <f t="shared" si="4"/>
        <v>1.1224037006194039</v>
      </c>
      <c r="N19" s="39">
        <f t="shared" si="5"/>
        <v>1.7896728871441132</v>
      </c>
      <c r="O19" s="36">
        <v>20</v>
      </c>
      <c r="P19" s="36">
        <v>19</v>
      </c>
      <c r="Q19" s="102">
        <v>9</v>
      </c>
      <c r="R19" s="1" t="s">
        <v>45</v>
      </c>
      <c r="S19" s="124">
        <v>9</v>
      </c>
      <c r="T19" s="1" t="s">
        <v>45</v>
      </c>
      <c r="U19" s="40"/>
      <c r="V19" s="36"/>
      <c r="W19" s="1"/>
      <c r="X19" s="9"/>
    </row>
    <row r="20" spans="1:24" ht="18">
      <c r="A20" s="1"/>
      <c r="B20" s="5"/>
      <c r="C20" s="43" t="s">
        <v>41</v>
      </c>
      <c r="D20" s="86"/>
      <c r="E20" s="2">
        <v>12555</v>
      </c>
      <c r="F20" s="115">
        <v>86576065</v>
      </c>
      <c r="G20" s="2">
        <v>12943</v>
      </c>
      <c r="H20" s="115">
        <v>84395205</v>
      </c>
      <c r="I20" s="98">
        <f t="shared" si="0"/>
        <v>-2.997759406629058</v>
      </c>
      <c r="J20" s="39">
        <f t="shared" si="1"/>
        <v>2.584104156154382</v>
      </c>
      <c r="K20" s="38">
        <f t="shared" si="2"/>
        <v>3.89732541968809</v>
      </c>
      <c r="L20" s="38">
        <f t="shared" si="3"/>
        <v>3.911577734819802</v>
      </c>
      <c r="M20" s="38">
        <f t="shared" si="4"/>
        <v>3.9337316807790264</v>
      </c>
      <c r="N20" s="39">
        <f t="shared" si="5"/>
        <v>3.903308693842039</v>
      </c>
      <c r="O20" s="36">
        <v>5</v>
      </c>
      <c r="P20" s="36">
        <v>6</v>
      </c>
      <c r="Q20" s="102">
        <v>10</v>
      </c>
      <c r="R20" s="1" t="s">
        <v>21</v>
      </c>
      <c r="S20" s="124">
        <v>10</v>
      </c>
      <c r="T20" s="1" t="s">
        <v>48</v>
      </c>
      <c r="U20" s="40"/>
      <c r="V20" s="36"/>
      <c r="W20" s="1"/>
      <c r="X20" s="42"/>
    </row>
    <row r="21" spans="1:24" ht="18">
      <c r="A21" s="1"/>
      <c r="B21" s="5"/>
      <c r="C21" s="43" t="s">
        <v>40</v>
      </c>
      <c r="D21" s="86"/>
      <c r="E21" s="2">
        <v>393</v>
      </c>
      <c r="F21" s="115">
        <v>4117366</v>
      </c>
      <c r="G21" s="2">
        <v>296</v>
      </c>
      <c r="H21" s="115">
        <v>3007219</v>
      </c>
      <c r="I21" s="98">
        <f t="shared" si="0"/>
        <v>32.77027027027026</v>
      </c>
      <c r="J21" s="39">
        <f t="shared" si="1"/>
        <v>36.9160676359121</v>
      </c>
      <c r="K21" s="38">
        <f t="shared" si="2"/>
        <v>0.12199513261150292</v>
      </c>
      <c r="L21" s="38">
        <f t="shared" si="3"/>
        <v>0.1860259781003453</v>
      </c>
      <c r="M21" s="38">
        <f t="shared" si="4"/>
        <v>0.08996249536510792</v>
      </c>
      <c r="N21" s="39">
        <f t="shared" si="5"/>
        <v>0.1390849642107862</v>
      </c>
      <c r="O21" s="36">
        <v>46</v>
      </c>
      <c r="P21" s="36">
        <v>48</v>
      </c>
      <c r="Q21" s="102">
        <v>11</v>
      </c>
      <c r="R21" s="1" t="s">
        <v>55</v>
      </c>
      <c r="S21" s="124">
        <v>11</v>
      </c>
      <c r="T21" s="1" t="s">
        <v>21</v>
      </c>
      <c r="U21" s="40"/>
      <c r="V21" s="36"/>
      <c r="W21" s="1"/>
      <c r="X21" s="42"/>
    </row>
    <row r="22" spans="1:24" ht="18">
      <c r="A22" s="1"/>
      <c r="B22" s="5"/>
      <c r="C22" s="41" t="s">
        <v>44</v>
      </c>
      <c r="D22" s="106"/>
      <c r="E22" s="160">
        <v>5631</v>
      </c>
      <c r="F22" s="161">
        <v>43815867</v>
      </c>
      <c r="G22" s="160">
        <v>5565</v>
      </c>
      <c r="H22" s="161">
        <v>42864073</v>
      </c>
      <c r="I22" s="135">
        <f t="shared" si="0"/>
        <v>1.18598382749326</v>
      </c>
      <c r="J22" s="136">
        <f t="shared" si="1"/>
        <v>2.220493605449022</v>
      </c>
      <c r="K22" s="135">
        <f t="shared" si="2"/>
        <v>1.7479760603953514</v>
      </c>
      <c r="L22" s="135">
        <f t="shared" si="3"/>
        <v>1.9796368637108388</v>
      </c>
      <c r="M22" s="135">
        <f t="shared" si="4"/>
        <v>1.6913556983338702</v>
      </c>
      <c r="N22" s="136">
        <f t="shared" si="5"/>
        <v>1.9824788481096742</v>
      </c>
      <c r="O22" s="162">
        <v>17</v>
      </c>
      <c r="P22" s="162">
        <v>16</v>
      </c>
      <c r="Q22" s="163">
        <v>12</v>
      </c>
      <c r="R22" s="140" t="s">
        <v>53</v>
      </c>
      <c r="S22" s="164">
        <v>12</v>
      </c>
      <c r="T22" s="140" t="s">
        <v>53</v>
      </c>
      <c r="U22" s="40"/>
      <c r="V22" s="36"/>
      <c r="W22" s="1"/>
      <c r="X22" s="42"/>
    </row>
    <row r="23" spans="1:24" ht="18">
      <c r="A23" s="1"/>
      <c r="B23" s="5"/>
      <c r="C23" s="43" t="s">
        <v>47</v>
      </c>
      <c r="E23" s="2">
        <v>1279</v>
      </c>
      <c r="F23" s="115">
        <v>8651349</v>
      </c>
      <c r="G23" s="2">
        <v>1146</v>
      </c>
      <c r="H23" s="115">
        <v>6368333</v>
      </c>
      <c r="I23" s="98">
        <f t="shared" si="0"/>
        <v>11.60558464223385</v>
      </c>
      <c r="J23" s="39">
        <f t="shared" si="1"/>
        <v>35.84950724153401</v>
      </c>
      <c r="K23" s="38">
        <f t="shared" si="2"/>
        <v>0.39702741631071814</v>
      </c>
      <c r="L23" s="38">
        <f t="shared" si="3"/>
        <v>0.3908750544917416</v>
      </c>
      <c r="M23" s="38">
        <f t="shared" si="4"/>
        <v>0.34830074219058677</v>
      </c>
      <c r="N23" s="39">
        <f t="shared" si="5"/>
        <v>0.2945376999105714</v>
      </c>
      <c r="O23" s="36">
        <v>40</v>
      </c>
      <c r="P23" s="36">
        <v>43</v>
      </c>
      <c r="Q23" s="102">
        <v>13</v>
      </c>
      <c r="R23" s="1" t="s">
        <v>60</v>
      </c>
      <c r="S23" s="124">
        <v>13</v>
      </c>
      <c r="T23" s="1" t="s">
        <v>55</v>
      </c>
      <c r="U23" s="40"/>
      <c r="V23" s="36"/>
      <c r="W23" s="1"/>
      <c r="X23" s="42"/>
    </row>
    <row r="24" spans="1:24" ht="18.75" customHeight="1">
      <c r="A24" s="1"/>
      <c r="B24" s="5"/>
      <c r="C24" s="43" t="s">
        <v>52</v>
      </c>
      <c r="E24" s="2">
        <v>397</v>
      </c>
      <c r="F24" s="115">
        <v>2513683</v>
      </c>
      <c r="G24" s="2">
        <v>323</v>
      </c>
      <c r="H24" s="115">
        <v>1818994</v>
      </c>
      <c r="I24" s="98">
        <f t="shared" si="0"/>
        <v>22.910216718266255</v>
      </c>
      <c r="J24" s="39">
        <f t="shared" si="1"/>
        <v>38.19083515393672</v>
      </c>
      <c r="K24" s="38">
        <f t="shared" si="2"/>
        <v>0.1232368133505513</v>
      </c>
      <c r="L24" s="38">
        <f t="shared" si="3"/>
        <v>0.11357026281103265</v>
      </c>
      <c r="M24" s="38">
        <f t="shared" si="4"/>
        <v>0.09816853379368196</v>
      </c>
      <c r="N24" s="39">
        <f t="shared" si="5"/>
        <v>0.08412912906896199</v>
      </c>
      <c r="O24" s="36">
        <v>51</v>
      </c>
      <c r="P24" s="36">
        <v>51</v>
      </c>
      <c r="Q24" s="102">
        <v>14</v>
      </c>
      <c r="R24" s="1" t="s">
        <v>29</v>
      </c>
      <c r="S24" s="124">
        <v>14</v>
      </c>
      <c r="T24" s="1" t="s">
        <v>29</v>
      </c>
      <c r="U24" s="40"/>
      <c r="V24" s="36"/>
      <c r="W24" s="1"/>
      <c r="X24" s="42"/>
    </row>
    <row r="25" spans="1:24" ht="18">
      <c r="A25" s="1"/>
      <c r="B25" s="5"/>
      <c r="C25" s="43" t="s">
        <v>54</v>
      </c>
      <c r="D25" s="86"/>
      <c r="E25" s="2">
        <v>11034</v>
      </c>
      <c r="F25" s="115">
        <v>72420825</v>
      </c>
      <c r="G25" s="2">
        <v>9908</v>
      </c>
      <c r="H25" s="115">
        <v>61680142</v>
      </c>
      <c r="I25" s="98">
        <f t="shared" si="0"/>
        <v>11.364553895841738</v>
      </c>
      <c r="J25" s="39">
        <f t="shared" si="1"/>
        <v>17.413518600524625</v>
      </c>
      <c r="K25" s="38">
        <f t="shared" si="2"/>
        <v>3.425176318664945</v>
      </c>
      <c r="L25" s="38">
        <f t="shared" si="3"/>
        <v>3.2720323637633717</v>
      </c>
      <c r="M25" s="38">
        <f t="shared" si="4"/>
        <v>3.011312175937464</v>
      </c>
      <c r="N25" s="39">
        <f t="shared" si="5"/>
        <v>2.8527288310516163</v>
      </c>
      <c r="O25" s="36">
        <v>8</v>
      </c>
      <c r="P25" s="36">
        <v>10</v>
      </c>
      <c r="Q25" s="102">
        <v>15</v>
      </c>
      <c r="R25" s="1" t="s">
        <v>65</v>
      </c>
      <c r="S25" s="124">
        <v>15</v>
      </c>
      <c r="T25" s="1" t="s">
        <v>57</v>
      </c>
      <c r="U25" s="40"/>
      <c r="V25" s="36"/>
      <c r="W25" s="1"/>
      <c r="X25" s="42"/>
    </row>
    <row r="26" spans="1:24" ht="18">
      <c r="A26" s="1"/>
      <c r="B26" s="5"/>
      <c r="C26" s="43" t="s">
        <v>56</v>
      </c>
      <c r="E26" s="2">
        <v>12701</v>
      </c>
      <c r="F26" s="115">
        <v>81738595</v>
      </c>
      <c r="G26" s="2">
        <v>12107</v>
      </c>
      <c r="H26" s="115">
        <v>73774456</v>
      </c>
      <c r="I26" s="98">
        <f t="shared" si="0"/>
        <v>4.906252581151406</v>
      </c>
      <c r="J26" s="39">
        <f t="shared" si="1"/>
        <v>10.795252763368396</v>
      </c>
      <c r="K26" s="38">
        <f t="shared" si="2"/>
        <v>3.9426467666633553</v>
      </c>
      <c r="L26" s="38">
        <f t="shared" si="3"/>
        <v>3.6930168664682697</v>
      </c>
      <c r="M26" s="38">
        <f t="shared" si="4"/>
        <v>3.679648416842438</v>
      </c>
      <c r="N26" s="39">
        <f t="shared" si="5"/>
        <v>3.412095219014718</v>
      </c>
      <c r="O26" s="36">
        <v>7</v>
      </c>
      <c r="P26" s="36">
        <v>8</v>
      </c>
      <c r="Q26" s="102">
        <v>16</v>
      </c>
      <c r="R26" s="1" t="s">
        <v>34</v>
      </c>
      <c r="S26" s="124">
        <v>16</v>
      </c>
      <c r="T26" s="1" t="s">
        <v>43</v>
      </c>
      <c r="U26" s="40"/>
      <c r="V26" s="36"/>
      <c r="W26" s="1"/>
      <c r="X26" s="42"/>
    </row>
    <row r="27" spans="1:24" ht="18">
      <c r="A27" s="1"/>
      <c r="B27" s="5"/>
      <c r="C27" s="43" t="s">
        <v>50</v>
      </c>
      <c r="D27" s="86"/>
      <c r="E27" s="2">
        <v>2319</v>
      </c>
      <c r="F27" s="115">
        <v>12720828</v>
      </c>
      <c r="G27" s="2">
        <v>2494</v>
      </c>
      <c r="H27" s="115">
        <v>12648078</v>
      </c>
      <c r="I27" s="98">
        <f t="shared" si="0"/>
        <v>-7.016840417000807</v>
      </c>
      <c r="J27" s="39">
        <f t="shared" si="1"/>
        <v>0.57518620615717</v>
      </c>
      <c r="K27" s="38">
        <f t="shared" si="2"/>
        <v>0.7198644084632959</v>
      </c>
      <c r="L27" s="38">
        <f t="shared" si="3"/>
        <v>0.5747374585951939</v>
      </c>
      <c r="M27" s="38">
        <f t="shared" si="4"/>
        <v>0.7579948089208756</v>
      </c>
      <c r="N27" s="39">
        <f t="shared" si="5"/>
        <v>0.5849781728451543</v>
      </c>
      <c r="O27" s="36">
        <v>34</v>
      </c>
      <c r="P27" s="36">
        <v>35</v>
      </c>
      <c r="Q27" s="102">
        <v>17</v>
      </c>
      <c r="R27" s="1" t="s">
        <v>43</v>
      </c>
      <c r="S27" s="124">
        <v>17</v>
      </c>
      <c r="T27" s="1" t="s">
        <v>60</v>
      </c>
      <c r="U27" s="40"/>
      <c r="V27" s="36"/>
      <c r="W27" s="1"/>
      <c r="X27" s="42"/>
    </row>
    <row r="28" spans="1:24" ht="18">
      <c r="A28" s="1"/>
      <c r="B28" s="5"/>
      <c r="C28" s="41" t="s">
        <v>59</v>
      </c>
      <c r="D28" s="106"/>
      <c r="E28" s="160">
        <v>2377</v>
      </c>
      <c r="F28" s="161">
        <v>11606981</v>
      </c>
      <c r="G28" s="160">
        <v>2604</v>
      </c>
      <c r="H28" s="161">
        <v>12002861</v>
      </c>
      <c r="I28" s="135">
        <f t="shared" si="0"/>
        <v>-8.717357910906301</v>
      </c>
      <c r="J28" s="136">
        <f t="shared" si="1"/>
        <v>-3.2982136508954056</v>
      </c>
      <c r="K28" s="135">
        <f t="shared" si="2"/>
        <v>0.7378687791794973</v>
      </c>
      <c r="L28" s="135">
        <f t="shared" si="3"/>
        <v>0.5244129361628584</v>
      </c>
      <c r="M28" s="135">
        <f t="shared" si="4"/>
        <v>0.7914268173335846</v>
      </c>
      <c r="N28" s="136">
        <f t="shared" si="5"/>
        <v>0.5551366537029865</v>
      </c>
      <c r="O28" s="162">
        <v>36</v>
      </c>
      <c r="P28" s="162">
        <v>36</v>
      </c>
      <c r="Q28" s="163">
        <v>18</v>
      </c>
      <c r="R28" s="140" t="s">
        <v>74</v>
      </c>
      <c r="S28" s="164">
        <v>18</v>
      </c>
      <c r="T28" s="140" t="s">
        <v>65</v>
      </c>
      <c r="U28" s="40"/>
      <c r="V28" s="36"/>
      <c r="W28" s="1"/>
      <c r="X28" s="42"/>
    </row>
    <row r="29" spans="1:24" ht="18">
      <c r="A29" s="1"/>
      <c r="B29" s="5"/>
      <c r="C29" s="43" t="s">
        <v>62</v>
      </c>
      <c r="D29" s="86"/>
      <c r="E29" s="2">
        <v>2849</v>
      </c>
      <c r="F29" s="115">
        <v>16538948</v>
      </c>
      <c r="G29" s="2">
        <v>2745</v>
      </c>
      <c r="H29" s="115">
        <v>15180412</v>
      </c>
      <c r="I29" s="98">
        <f t="shared" si="0"/>
        <v>3.788706739526404</v>
      </c>
      <c r="J29" s="39">
        <f t="shared" si="1"/>
        <v>8.949269624566199</v>
      </c>
      <c r="K29" s="38">
        <f t="shared" si="2"/>
        <v>0.8843871063872056</v>
      </c>
      <c r="L29" s="38">
        <f t="shared" si="3"/>
        <v>0.7472432565991824</v>
      </c>
      <c r="M29" s="38">
        <f t="shared" si="4"/>
        <v>0.8342805735716934</v>
      </c>
      <c r="N29" s="39">
        <f t="shared" si="5"/>
        <v>0.7020995343953963</v>
      </c>
      <c r="O29" s="36">
        <v>30</v>
      </c>
      <c r="P29" s="36">
        <v>32</v>
      </c>
      <c r="Q29" s="102">
        <v>19</v>
      </c>
      <c r="R29" s="1" t="s">
        <v>57</v>
      </c>
      <c r="S29" s="124">
        <v>19</v>
      </c>
      <c r="T29" s="1" t="s">
        <v>32</v>
      </c>
      <c r="U29" s="40"/>
      <c r="V29" s="36"/>
      <c r="W29" s="1"/>
      <c r="X29" s="42"/>
    </row>
    <row r="30" spans="1:24" ht="18">
      <c r="A30" s="1"/>
      <c r="B30" s="5"/>
      <c r="C30" s="43" t="s">
        <v>64</v>
      </c>
      <c r="E30" s="2">
        <v>5261</v>
      </c>
      <c r="F30" s="115">
        <v>31270149</v>
      </c>
      <c r="G30" s="2">
        <v>5409</v>
      </c>
      <c r="H30" s="115">
        <v>29048776</v>
      </c>
      <c r="I30" s="98">
        <f t="shared" si="0"/>
        <v>-2.736180440007402</v>
      </c>
      <c r="J30" s="39">
        <f t="shared" si="1"/>
        <v>7.647045094085897</v>
      </c>
      <c r="K30" s="38">
        <f t="shared" si="2"/>
        <v>1.6331205920333765</v>
      </c>
      <c r="L30" s="38">
        <f t="shared" si="3"/>
        <v>1.4128110187601817</v>
      </c>
      <c r="M30" s="38">
        <f t="shared" si="4"/>
        <v>1.6439430318576649</v>
      </c>
      <c r="N30" s="39">
        <f t="shared" si="5"/>
        <v>1.3435163752048471</v>
      </c>
      <c r="O30" s="36">
        <v>23</v>
      </c>
      <c r="P30" s="36">
        <v>23</v>
      </c>
      <c r="Q30" s="102">
        <v>20</v>
      </c>
      <c r="R30" s="1" t="s">
        <v>32</v>
      </c>
      <c r="S30" s="124">
        <v>20</v>
      </c>
      <c r="T30" s="1" t="s">
        <v>71</v>
      </c>
      <c r="U30" s="40"/>
      <c r="V30" s="36"/>
      <c r="W30" s="1"/>
      <c r="X30" s="42"/>
    </row>
    <row r="31" spans="1:24" ht="18">
      <c r="A31" s="1"/>
      <c r="B31" s="5"/>
      <c r="C31" s="43" t="s">
        <v>70</v>
      </c>
      <c r="E31" s="2">
        <v>2171</v>
      </c>
      <c r="F31" s="115">
        <v>15823268</v>
      </c>
      <c r="G31" s="2">
        <v>2240</v>
      </c>
      <c r="H31" s="115">
        <v>15019527</v>
      </c>
      <c r="I31" s="98">
        <f t="shared" si="0"/>
        <v>-3.080357142857139</v>
      </c>
      <c r="J31" s="39">
        <f t="shared" si="1"/>
        <v>5.351307001878297</v>
      </c>
      <c r="K31" s="38">
        <f t="shared" si="2"/>
        <v>0.6739222211185061</v>
      </c>
      <c r="L31" s="38">
        <f t="shared" si="3"/>
        <v>0.7149082463021006</v>
      </c>
      <c r="M31" s="38">
        <f t="shared" si="4"/>
        <v>0.6807972622224384</v>
      </c>
      <c r="N31" s="39">
        <f t="shared" si="5"/>
        <v>0.6946585450736833</v>
      </c>
      <c r="O31" s="36">
        <v>31</v>
      </c>
      <c r="P31" s="36">
        <v>33</v>
      </c>
      <c r="Q31" s="102">
        <v>21</v>
      </c>
      <c r="R31" s="1" t="s">
        <v>27</v>
      </c>
      <c r="S31" s="124">
        <v>21</v>
      </c>
      <c r="T31" s="1" t="s">
        <v>74</v>
      </c>
      <c r="U31" s="40"/>
      <c r="V31" s="36"/>
      <c r="W31" s="1"/>
      <c r="X31" s="42"/>
    </row>
    <row r="32" spans="1:24" ht="18">
      <c r="A32" s="1"/>
      <c r="B32" s="5"/>
      <c r="C32" s="43" t="s">
        <v>68</v>
      </c>
      <c r="D32" s="86"/>
      <c r="E32" s="2">
        <v>6641</v>
      </c>
      <c r="F32" s="115">
        <v>51644098</v>
      </c>
      <c r="G32" s="2">
        <v>7316</v>
      </c>
      <c r="H32" s="115">
        <v>54954979</v>
      </c>
      <c r="I32" s="98">
        <f t="shared" si="0"/>
        <v>-9.226353198469113</v>
      </c>
      <c r="J32" s="39">
        <f t="shared" si="1"/>
        <v>-6.024715249186059</v>
      </c>
      <c r="K32" s="38">
        <f t="shared" si="2"/>
        <v>2.061500447005066</v>
      </c>
      <c r="L32" s="38">
        <f t="shared" si="3"/>
        <v>2.3333227708102915</v>
      </c>
      <c r="M32" s="38">
        <f t="shared" si="4"/>
        <v>2.223532486794357</v>
      </c>
      <c r="N32" s="39">
        <f t="shared" si="5"/>
        <v>2.541687614842653</v>
      </c>
      <c r="O32" s="36">
        <v>12</v>
      </c>
      <c r="P32" s="36">
        <v>12</v>
      </c>
      <c r="Q32" s="102">
        <v>22</v>
      </c>
      <c r="R32" s="1" t="s">
        <v>83</v>
      </c>
      <c r="S32" s="124">
        <v>22</v>
      </c>
      <c r="T32" s="1" t="s">
        <v>67</v>
      </c>
      <c r="U32" s="40"/>
      <c r="V32" s="36"/>
      <c r="W32" s="1"/>
      <c r="X32" s="42"/>
    </row>
    <row r="33" spans="1:24" ht="18">
      <c r="A33" s="1"/>
      <c r="B33" s="5"/>
      <c r="C33" s="43" t="s">
        <v>66</v>
      </c>
      <c r="D33" s="86"/>
      <c r="E33" s="2">
        <v>8786</v>
      </c>
      <c r="F33" s="115">
        <v>84741153</v>
      </c>
      <c r="G33" s="2">
        <v>8641</v>
      </c>
      <c r="H33" s="115">
        <v>79056613</v>
      </c>
      <c r="I33" s="98">
        <f t="shared" si="0"/>
        <v>1.6780465223932453</v>
      </c>
      <c r="J33" s="39">
        <f t="shared" si="1"/>
        <v>7.190467418582685</v>
      </c>
      <c r="K33" s="38">
        <f t="shared" si="2"/>
        <v>2.7273517433197574</v>
      </c>
      <c r="L33" s="38">
        <f t="shared" si="3"/>
        <v>3.828674903366864</v>
      </c>
      <c r="M33" s="38">
        <f t="shared" si="4"/>
        <v>2.626236224492897</v>
      </c>
      <c r="N33" s="39">
        <f t="shared" si="5"/>
        <v>3.656396886868224</v>
      </c>
      <c r="O33" s="36">
        <v>6</v>
      </c>
      <c r="P33" s="36">
        <v>7</v>
      </c>
      <c r="Q33" s="102">
        <v>23</v>
      </c>
      <c r="R33" s="1" t="s">
        <v>63</v>
      </c>
      <c r="S33" s="124">
        <v>23</v>
      </c>
      <c r="T33" s="1" t="s">
        <v>63</v>
      </c>
      <c r="U33" s="40"/>
      <c r="V33" s="36"/>
      <c r="W33" s="1"/>
      <c r="X33" s="42"/>
    </row>
    <row r="34" spans="1:24" ht="18">
      <c r="A34" s="1"/>
      <c r="B34" s="5"/>
      <c r="C34" s="41" t="s">
        <v>73</v>
      </c>
      <c r="D34" s="106"/>
      <c r="E34" s="160">
        <v>3841</v>
      </c>
      <c r="F34" s="161">
        <v>18546796</v>
      </c>
      <c r="G34" s="160">
        <v>3697</v>
      </c>
      <c r="H34" s="161">
        <v>18310254</v>
      </c>
      <c r="I34" s="135">
        <f t="shared" si="0"/>
        <v>3.8950500405734374</v>
      </c>
      <c r="J34" s="136">
        <f t="shared" si="1"/>
        <v>1.2918553724049957</v>
      </c>
      <c r="K34" s="135">
        <f t="shared" si="2"/>
        <v>1.192323929671203</v>
      </c>
      <c r="L34" s="135">
        <f t="shared" si="3"/>
        <v>0.8379594785908204</v>
      </c>
      <c r="M34" s="135">
        <f t="shared" si="4"/>
        <v>1.1236194100162296</v>
      </c>
      <c r="N34" s="136">
        <f t="shared" si="5"/>
        <v>0.8468558566171618</v>
      </c>
      <c r="O34" s="162">
        <v>28</v>
      </c>
      <c r="P34" s="162">
        <v>30</v>
      </c>
      <c r="Q34" s="163">
        <v>24</v>
      </c>
      <c r="R34" s="140" t="s">
        <v>71</v>
      </c>
      <c r="S34" s="164">
        <v>24</v>
      </c>
      <c r="T34" s="140" t="s">
        <v>27</v>
      </c>
      <c r="U34" s="40"/>
      <c r="V34" s="36"/>
      <c r="W34" s="1"/>
      <c r="X34" s="42"/>
    </row>
    <row r="35" spans="1:24" ht="18">
      <c r="A35" s="1"/>
      <c r="B35" s="5"/>
      <c r="C35" s="43" t="s">
        <v>75</v>
      </c>
      <c r="D35" s="86"/>
      <c r="E35" s="2">
        <v>3459</v>
      </c>
      <c r="F35" s="115">
        <v>19140350</v>
      </c>
      <c r="G35" s="2">
        <v>5404</v>
      </c>
      <c r="H35" s="115">
        <v>30147972</v>
      </c>
      <c r="I35" s="98">
        <f t="shared" si="0"/>
        <v>-35.99185788304959</v>
      </c>
      <c r="J35" s="39">
        <f t="shared" si="1"/>
        <v>-36.511981635116285</v>
      </c>
      <c r="K35" s="38">
        <f t="shared" si="2"/>
        <v>1.073743419092083</v>
      </c>
      <c r="L35" s="38">
        <f t="shared" si="3"/>
        <v>0.8647767358872018</v>
      </c>
      <c r="M35" s="38">
        <f t="shared" si="4"/>
        <v>1.6424233951116325</v>
      </c>
      <c r="N35" s="39">
        <f t="shared" si="5"/>
        <v>1.394354586961503</v>
      </c>
      <c r="O35" s="36">
        <v>27</v>
      </c>
      <c r="P35" s="36">
        <v>22</v>
      </c>
      <c r="Q35" s="102">
        <v>25</v>
      </c>
      <c r="R35" s="1" t="s">
        <v>89</v>
      </c>
      <c r="S35" s="124">
        <v>25</v>
      </c>
      <c r="T35" s="1" t="s">
        <v>79</v>
      </c>
      <c r="U35" s="40"/>
      <c r="V35" s="36"/>
      <c r="W35" s="1"/>
      <c r="X35" s="42"/>
    </row>
    <row r="36" spans="1:24" ht="18">
      <c r="A36" s="1"/>
      <c r="B36" s="5"/>
      <c r="C36" s="43" t="s">
        <v>78</v>
      </c>
      <c r="D36" s="86"/>
      <c r="E36" s="2">
        <v>2288</v>
      </c>
      <c r="F36" s="115">
        <v>11397128</v>
      </c>
      <c r="G36" s="2">
        <v>1567</v>
      </c>
      <c r="H36" s="115">
        <v>7345006</v>
      </c>
      <c r="I36" s="98">
        <f t="shared" si="0"/>
        <v>46.011486917677104</v>
      </c>
      <c r="J36" s="39">
        <f t="shared" si="1"/>
        <v>55.16839605032317</v>
      </c>
      <c r="K36" s="38">
        <f t="shared" si="2"/>
        <v>0.7102413827356711</v>
      </c>
      <c r="L36" s="38">
        <f t="shared" si="3"/>
        <v>0.5149316052385997</v>
      </c>
      <c r="M36" s="38">
        <f t="shared" si="4"/>
        <v>0.4762541562065004</v>
      </c>
      <c r="N36" s="39">
        <f t="shared" si="5"/>
        <v>0.3397091786923433</v>
      </c>
      <c r="O36" s="36">
        <v>37</v>
      </c>
      <c r="P36" s="36">
        <v>42</v>
      </c>
      <c r="Q36" s="102">
        <v>26</v>
      </c>
      <c r="R36" s="1" t="s">
        <v>79</v>
      </c>
      <c r="S36" s="124">
        <v>26</v>
      </c>
      <c r="T36" s="1" t="s">
        <v>83</v>
      </c>
      <c r="U36" s="40"/>
      <c r="V36" s="36"/>
      <c r="W36" s="1"/>
      <c r="X36" s="42"/>
    </row>
    <row r="37" spans="1:24" ht="18">
      <c r="A37" s="1"/>
      <c r="B37" s="5"/>
      <c r="C37" s="43" t="s">
        <v>76</v>
      </c>
      <c r="D37" s="86"/>
      <c r="E37" s="2">
        <v>4939</v>
      </c>
      <c r="F37" s="115">
        <v>27842494</v>
      </c>
      <c r="G37" s="2">
        <v>6864</v>
      </c>
      <c r="H37" s="115">
        <v>37224536</v>
      </c>
      <c r="I37" s="98">
        <f t="shared" si="0"/>
        <v>-28.044871794871796</v>
      </c>
      <c r="J37" s="39">
        <f t="shared" si="1"/>
        <v>-25.20391926443355</v>
      </c>
      <c r="K37" s="38">
        <f t="shared" si="2"/>
        <v>1.5331652925399821</v>
      </c>
      <c r="L37" s="38">
        <f t="shared" si="3"/>
        <v>1.25794675020462</v>
      </c>
      <c r="M37" s="38">
        <f t="shared" si="4"/>
        <v>2.086157324953043</v>
      </c>
      <c r="N37" s="39">
        <f t="shared" si="5"/>
        <v>1.7216482262592523</v>
      </c>
      <c r="O37" s="36">
        <v>24</v>
      </c>
      <c r="P37" s="36">
        <v>20</v>
      </c>
      <c r="Q37" s="102">
        <v>27</v>
      </c>
      <c r="R37" s="1" t="s">
        <v>67</v>
      </c>
      <c r="S37" s="124">
        <v>27</v>
      </c>
      <c r="T37" s="1" t="s">
        <v>84</v>
      </c>
      <c r="U37" s="40"/>
      <c r="V37" s="36"/>
      <c r="W37" s="1"/>
      <c r="X37" s="42"/>
    </row>
    <row r="38" spans="1:24" ht="18">
      <c r="A38" s="1"/>
      <c r="B38" s="5"/>
      <c r="C38" s="43" t="s">
        <v>81</v>
      </c>
      <c r="D38" s="86"/>
      <c r="E38" s="2">
        <v>833</v>
      </c>
      <c r="F38" s="115">
        <v>4914626</v>
      </c>
      <c r="G38" s="2">
        <v>1013</v>
      </c>
      <c r="H38" s="115">
        <v>5629932</v>
      </c>
      <c r="I38" s="98">
        <f t="shared" si="0"/>
        <v>-17.76900296150049</v>
      </c>
      <c r="J38" s="39">
        <f t="shared" si="1"/>
        <v>-12.705411006740391</v>
      </c>
      <c r="K38" s="38">
        <f t="shared" si="2"/>
        <v>0.2585800139068243</v>
      </c>
      <c r="L38" s="38">
        <f t="shared" si="3"/>
        <v>0.22204683981151724</v>
      </c>
      <c r="M38" s="38">
        <f t="shared" si="4"/>
        <v>0.3078784047461295</v>
      </c>
      <c r="N38" s="39">
        <f t="shared" si="5"/>
        <v>0.2603863871334811</v>
      </c>
      <c r="O38" s="36">
        <v>44</v>
      </c>
      <c r="P38" s="36">
        <v>44</v>
      </c>
      <c r="Q38" s="102">
        <v>28</v>
      </c>
      <c r="R38" s="1" t="s">
        <v>72</v>
      </c>
      <c r="S38" s="124">
        <v>28</v>
      </c>
      <c r="T38" s="1" t="s">
        <v>89</v>
      </c>
      <c r="U38" s="40"/>
      <c r="V38" s="36"/>
      <c r="W38" s="1"/>
      <c r="X38" s="42"/>
    </row>
    <row r="39" spans="1:24" ht="18">
      <c r="A39" s="1"/>
      <c r="B39" s="5"/>
      <c r="C39" s="44" t="s">
        <v>88</v>
      </c>
      <c r="D39" s="105"/>
      <c r="E39" s="2">
        <v>1607</v>
      </c>
      <c r="F39" s="115">
        <v>7585727</v>
      </c>
      <c r="G39" s="2">
        <v>2990</v>
      </c>
      <c r="H39" s="115">
        <v>15425945</v>
      </c>
      <c r="I39" s="98">
        <f t="shared" si="0"/>
        <v>-46.25418060200669</v>
      </c>
      <c r="J39" s="39">
        <f t="shared" si="1"/>
        <v>-50.82487977235755</v>
      </c>
      <c r="K39" s="38">
        <f t="shared" si="2"/>
        <v>0.49884523691268495</v>
      </c>
      <c r="L39" s="38">
        <f t="shared" si="3"/>
        <v>0.3427293771739501</v>
      </c>
      <c r="M39" s="38">
        <f t="shared" si="4"/>
        <v>0.9087427741272726</v>
      </c>
      <c r="N39" s="39">
        <f t="shared" si="5"/>
        <v>0.713455524270948</v>
      </c>
      <c r="O39" s="36">
        <v>42</v>
      </c>
      <c r="P39" s="36">
        <v>31</v>
      </c>
      <c r="Q39" s="102">
        <v>29</v>
      </c>
      <c r="R39" s="1" t="s">
        <v>97</v>
      </c>
      <c r="S39" s="124">
        <v>29</v>
      </c>
      <c r="T39" s="1" t="s">
        <v>90</v>
      </c>
      <c r="U39" s="40"/>
      <c r="V39" s="36"/>
      <c r="W39" s="1"/>
      <c r="X39" s="42"/>
    </row>
    <row r="40" spans="1:24" ht="18">
      <c r="A40" s="1"/>
      <c r="B40" s="5"/>
      <c r="C40" s="41" t="s">
        <v>94</v>
      </c>
      <c r="D40" s="106"/>
      <c r="E40" s="160">
        <v>517</v>
      </c>
      <c r="F40" s="161">
        <v>3003540</v>
      </c>
      <c r="G40" s="160">
        <v>422</v>
      </c>
      <c r="H40" s="161">
        <v>2451016</v>
      </c>
      <c r="I40" s="135">
        <f t="shared" si="0"/>
        <v>22.511848341232238</v>
      </c>
      <c r="J40" s="136">
        <f t="shared" si="1"/>
        <v>22.542651700356103</v>
      </c>
      <c r="K40" s="135">
        <f t="shared" si="2"/>
        <v>0.16048723552200259</v>
      </c>
      <c r="L40" s="135">
        <f t="shared" si="3"/>
        <v>0.13570240446526036</v>
      </c>
      <c r="M40" s="135">
        <f t="shared" si="4"/>
        <v>0.12825734136512007</v>
      </c>
      <c r="N40" s="136">
        <f t="shared" si="5"/>
        <v>0.11336037469837226</v>
      </c>
      <c r="O40" s="162">
        <v>49</v>
      </c>
      <c r="P40" s="162">
        <v>50</v>
      </c>
      <c r="Q40" s="163">
        <v>30</v>
      </c>
      <c r="R40" s="140" t="s">
        <v>61</v>
      </c>
      <c r="S40" s="164">
        <v>30</v>
      </c>
      <c r="T40" s="140" t="s">
        <v>72</v>
      </c>
      <c r="U40" s="40"/>
      <c r="V40" s="36"/>
      <c r="W40" s="1"/>
      <c r="X40" s="42"/>
    </row>
    <row r="41" spans="1:24" ht="18">
      <c r="A41" s="1"/>
      <c r="B41" s="5"/>
      <c r="C41" s="43" t="s">
        <v>91</v>
      </c>
      <c r="D41" s="86"/>
      <c r="E41" s="2">
        <v>4497</v>
      </c>
      <c r="F41" s="115">
        <v>36325722</v>
      </c>
      <c r="G41" s="2">
        <v>4468</v>
      </c>
      <c r="H41" s="115">
        <v>33913345</v>
      </c>
      <c r="I41" s="98">
        <f t="shared" si="0"/>
        <v>0.6490599820948972</v>
      </c>
      <c r="J41" s="39">
        <f t="shared" si="1"/>
        <v>7.113356113942743</v>
      </c>
      <c r="K41" s="38">
        <f t="shared" si="2"/>
        <v>1.3959595708751367</v>
      </c>
      <c r="L41" s="38">
        <f t="shared" si="3"/>
        <v>1.6412259598129562</v>
      </c>
      <c r="M41" s="38">
        <f t="shared" si="4"/>
        <v>1.3579473962543993</v>
      </c>
      <c r="N41" s="39">
        <f t="shared" si="5"/>
        <v>1.5685044473292584</v>
      </c>
      <c r="O41" s="36">
        <v>18</v>
      </c>
      <c r="P41" s="36">
        <v>21</v>
      </c>
      <c r="Q41" s="102">
        <v>31</v>
      </c>
      <c r="R41" s="1" t="s">
        <v>69</v>
      </c>
      <c r="S41" s="124">
        <v>31</v>
      </c>
      <c r="T41" s="1" t="s">
        <v>87</v>
      </c>
      <c r="U41" s="40"/>
      <c r="V41" s="36"/>
      <c r="W41" s="1"/>
      <c r="X41" s="42"/>
    </row>
    <row r="42" spans="1:24" ht="18">
      <c r="A42" s="1"/>
      <c r="B42" s="5"/>
      <c r="C42" s="43" t="s">
        <v>92</v>
      </c>
      <c r="D42" s="86"/>
      <c r="E42" s="2">
        <v>5160</v>
      </c>
      <c r="F42" s="115">
        <v>31842162</v>
      </c>
      <c r="G42" s="2">
        <v>4432</v>
      </c>
      <c r="H42" s="115">
        <v>24988928</v>
      </c>
      <c r="I42" s="98">
        <f t="shared" si="0"/>
        <v>16.425992779783385</v>
      </c>
      <c r="J42" s="39">
        <f t="shared" si="1"/>
        <v>27.425082020325164</v>
      </c>
      <c r="K42" s="38">
        <f t="shared" si="2"/>
        <v>1.601768153372405</v>
      </c>
      <c r="L42" s="38">
        <f t="shared" si="3"/>
        <v>1.438655035981656</v>
      </c>
      <c r="M42" s="38">
        <f t="shared" si="4"/>
        <v>1.3470060116829674</v>
      </c>
      <c r="N42" s="39">
        <f t="shared" si="5"/>
        <v>1.1557469397958422</v>
      </c>
      <c r="O42" s="36">
        <v>22</v>
      </c>
      <c r="P42" s="36">
        <v>26</v>
      </c>
      <c r="Q42" s="102">
        <v>32</v>
      </c>
      <c r="R42" s="1" t="s">
        <v>6</v>
      </c>
      <c r="S42" s="124">
        <v>32</v>
      </c>
      <c r="T42" s="1" t="s">
        <v>61</v>
      </c>
      <c r="U42" s="40"/>
      <c r="V42" s="36"/>
      <c r="W42" s="1"/>
      <c r="X42" s="42"/>
    </row>
    <row r="43" spans="1:24" ht="18">
      <c r="A43" s="1"/>
      <c r="B43" s="5"/>
      <c r="C43" s="43" t="s">
        <v>96</v>
      </c>
      <c r="D43" s="86"/>
      <c r="E43" s="2">
        <v>602</v>
      </c>
      <c r="F43" s="115">
        <v>3035823</v>
      </c>
      <c r="G43" s="2">
        <v>594</v>
      </c>
      <c r="H43" s="115">
        <v>2929006</v>
      </c>
      <c r="I43" s="98">
        <f t="shared" si="0"/>
        <v>1.3468013468013424</v>
      </c>
      <c r="J43" s="39">
        <f t="shared" si="1"/>
        <v>3.646868596377061</v>
      </c>
      <c r="K43" s="38">
        <f t="shared" si="2"/>
        <v>0.18687295122678055</v>
      </c>
      <c r="L43" s="38">
        <f t="shared" si="3"/>
        <v>0.13716097692420945</v>
      </c>
      <c r="M43" s="38">
        <f t="shared" si="4"/>
        <v>0.18053284542862874</v>
      </c>
      <c r="N43" s="39">
        <f t="shared" si="5"/>
        <v>0.13546758472967152</v>
      </c>
      <c r="O43" s="36">
        <v>48</v>
      </c>
      <c r="P43" s="36">
        <v>49</v>
      </c>
      <c r="Q43" s="102">
        <v>33</v>
      </c>
      <c r="R43" s="1" t="s">
        <v>11</v>
      </c>
      <c r="S43" s="124">
        <v>33</v>
      </c>
      <c r="T43" s="1" t="s">
        <v>69</v>
      </c>
      <c r="U43" s="40"/>
      <c r="V43" s="36"/>
      <c r="W43" s="1"/>
      <c r="X43" s="42"/>
    </row>
    <row r="44" spans="1:24" ht="18">
      <c r="A44" s="1"/>
      <c r="B44" s="5"/>
      <c r="C44" s="44" t="s">
        <v>98</v>
      </c>
      <c r="D44" s="45"/>
      <c r="E44" s="2">
        <v>31303</v>
      </c>
      <c r="F44" s="115">
        <v>271949537</v>
      </c>
      <c r="G44" s="2">
        <v>30420</v>
      </c>
      <c r="H44" s="115">
        <v>253114402</v>
      </c>
      <c r="I44" s="98">
        <f t="shared" si="0"/>
        <v>2.902695595003294</v>
      </c>
      <c r="J44" s="39">
        <f t="shared" si="1"/>
        <v>7.441352546979928</v>
      </c>
      <c r="K44" s="38">
        <f t="shared" si="2"/>
        <v>9.717083043607827</v>
      </c>
      <c r="L44" s="38">
        <f t="shared" si="3"/>
        <v>12.286903475270607</v>
      </c>
      <c r="M44" s="38">
        <f t="shared" si="4"/>
        <v>9.245469962860078</v>
      </c>
      <c r="N44" s="39">
        <f t="shared" si="5"/>
        <v>11.706632454571665</v>
      </c>
      <c r="O44" s="36">
        <v>2</v>
      </c>
      <c r="P44" s="36">
        <v>2</v>
      </c>
      <c r="Q44" s="102">
        <v>34</v>
      </c>
      <c r="R44" s="1" t="s">
        <v>49</v>
      </c>
      <c r="S44" s="124">
        <v>34</v>
      </c>
      <c r="T44" s="1" t="s">
        <v>97</v>
      </c>
      <c r="U44" s="40"/>
      <c r="V44" s="36"/>
      <c r="W44" s="1"/>
      <c r="X44" s="42"/>
    </row>
    <row r="45" spans="1:24" ht="18">
      <c r="A45" s="1"/>
      <c r="B45" s="5"/>
      <c r="C45" s="43" t="s">
        <v>82</v>
      </c>
      <c r="D45" s="86"/>
      <c r="E45" s="2">
        <v>10387</v>
      </c>
      <c r="F45" s="115">
        <v>67143145</v>
      </c>
      <c r="G45" s="2">
        <v>10801</v>
      </c>
      <c r="H45" s="115">
        <v>69391514</v>
      </c>
      <c r="I45" s="98">
        <f t="shared" si="0"/>
        <v>-3.8329784279233365</v>
      </c>
      <c r="J45" s="39">
        <f t="shared" si="1"/>
        <v>-3.240120975022961</v>
      </c>
      <c r="K45" s="38">
        <f t="shared" si="2"/>
        <v>3.2243344591238703</v>
      </c>
      <c r="L45" s="38">
        <f t="shared" si="3"/>
        <v>3.0335824460002607</v>
      </c>
      <c r="M45" s="38">
        <f t="shared" si="4"/>
        <v>3.2827192987788196</v>
      </c>
      <c r="N45" s="39">
        <f t="shared" si="5"/>
        <v>3.209382569484387</v>
      </c>
      <c r="O45" s="36">
        <v>9</v>
      </c>
      <c r="P45" s="36">
        <v>9</v>
      </c>
      <c r="Q45" s="102">
        <v>35</v>
      </c>
      <c r="R45" s="1" t="s">
        <v>84</v>
      </c>
      <c r="S45" s="124">
        <v>35</v>
      </c>
      <c r="T45" s="1" t="s">
        <v>49</v>
      </c>
      <c r="U45" s="40"/>
      <c r="V45" s="36"/>
      <c r="W45" s="1"/>
      <c r="X45" s="42"/>
    </row>
    <row r="46" spans="1:24" ht="18">
      <c r="A46" s="1"/>
      <c r="B46" s="5"/>
      <c r="C46" s="41" t="s">
        <v>86</v>
      </c>
      <c r="D46" s="106"/>
      <c r="E46" s="160">
        <v>1112</v>
      </c>
      <c r="F46" s="161">
        <v>4635109</v>
      </c>
      <c r="G46" s="160">
        <v>1273</v>
      </c>
      <c r="H46" s="161">
        <v>5082864</v>
      </c>
      <c r="I46" s="135">
        <f t="shared" si="0"/>
        <v>-12.647289866457186</v>
      </c>
      <c r="J46" s="136">
        <f t="shared" si="1"/>
        <v>-8.809108408173032</v>
      </c>
      <c r="K46" s="135">
        <f t="shared" si="2"/>
        <v>0.3451872454554485</v>
      </c>
      <c r="L46" s="135">
        <f t="shared" si="3"/>
        <v>0.20941803214159574</v>
      </c>
      <c r="M46" s="135">
        <f t="shared" si="4"/>
        <v>0.38689951553980534</v>
      </c>
      <c r="N46" s="136">
        <f t="shared" si="5"/>
        <v>0.2350842946683609</v>
      </c>
      <c r="O46" s="162">
        <v>45</v>
      </c>
      <c r="P46" s="162">
        <v>45</v>
      </c>
      <c r="Q46" s="163">
        <v>36</v>
      </c>
      <c r="R46" s="140" t="s">
        <v>58</v>
      </c>
      <c r="S46" s="164">
        <v>36</v>
      </c>
      <c r="T46" s="140" t="s">
        <v>58</v>
      </c>
      <c r="U46" s="40"/>
      <c r="V46" s="36"/>
      <c r="W46" s="1"/>
      <c r="X46" s="42"/>
    </row>
    <row r="47" spans="1:24" ht="18">
      <c r="A47" s="1"/>
      <c r="B47" s="5"/>
      <c r="C47" s="43" t="s">
        <v>99</v>
      </c>
      <c r="E47" s="2">
        <v>7805</v>
      </c>
      <c r="F47" s="115">
        <v>46286025</v>
      </c>
      <c r="G47" s="2">
        <v>13923</v>
      </c>
      <c r="H47" s="115">
        <v>88165819</v>
      </c>
      <c r="I47" s="98">
        <f t="shared" si="0"/>
        <v>-43.94167923579688</v>
      </c>
      <c r="J47" s="39">
        <f t="shared" si="1"/>
        <v>-47.501168224842324</v>
      </c>
      <c r="K47" s="38">
        <f t="shared" si="2"/>
        <v>2.4228295420681434</v>
      </c>
      <c r="L47" s="38">
        <f t="shared" si="3"/>
        <v>2.091240631268154</v>
      </c>
      <c r="M47" s="38">
        <f t="shared" si="4"/>
        <v>4.231580483001343</v>
      </c>
      <c r="N47" s="39">
        <f t="shared" si="5"/>
        <v>4.077700952351542</v>
      </c>
      <c r="O47" s="36">
        <v>16</v>
      </c>
      <c r="P47" s="36">
        <v>5</v>
      </c>
      <c r="Q47" s="102">
        <v>37</v>
      </c>
      <c r="R47" s="1" t="s">
        <v>77</v>
      </c>
      <c r="S47" s="124">
        <v>37</v>
      </c>
      <c r="T47" s="1" t="s">
        <v>6</v>
      </c>
      <c r="U47" s="40"/>
      <c r="V47" s="36"/>
      <c r="W47" s="1"/>
      <c r="X47" s="42"/>
    </row>
    <row r="48" spans="1:24" ht="18">
      <c r="A48" s="1"/>
      <c r="B48" s="5"/>
      <c r="C48" s="43" t="s">
        <v>100</v>
      </c>
      <c r="D48" s="86"/>
      <c r="E48" s="2">
        <v>4793</v>
      </c>
      <c r="F48" s="115">
        <v>27355428</v>
      </c>
      <c r="G48" s="2">
        <v>4626</v>
      </c>
      <c r="H48" s="115">
        <v>24285008</v>
      </c>
      <c r="I48" s="98">
        <f t="shared" si="0"/>
        <v>3.6100302637267703</v>
      </c>
      <c r="J48" s="39">
        <f t="shared" si="1"/>
        <v>12.643273578497485</v>
      </c>
      <c r="K48" s="38">
        <f t="shared" si="2"/>
        <v>1.4878439455647163</v>
      </c>
      <c r="L48" s="38">
        <f t="shared" si="3"/>
        <v>1.235940708223066</v>
      </c>
      <c r="M48" s="38">
        <f t="shared" si="4"/>
        <v>1.4059679174290178</v>
      </c>
      <c r="N48" s="39">
        <f t="shared" si="5"/>
        <v>1.1231903857147274</v>
      </c>
      <c r="O48" s="36">
        <v>25</v>
      </c>
      <c r="P48" s="36">
        <v>28</v>
      </c>
      <c r="Q48" s="102">
        <v>38</v>
      </c>
      <c r="R48" s="1" t="s">
        <v>105</v>
      </c>
      <c r="S48" s="124">
        <v>38</v>
      </c>
      <c r="T48" s="1" t="s">
        <v>105</v>
      </c>
      <c r="U48" s="40"/>
      <c r="V48" s="36"/>
      <c r="W48" s="1"/>
      <c r="X48" s="42"/>
    </row>
    <row r="49" spans="1:24" ht="18">
      <c r="A49" s="1"/>
      <c r="B49" s="50"/>
      <c r="C49" s="43" t="s">
        <v>101</v>
      </c>
      <c r="D49" s="9"/>
      <c r="E49" s="2">
        <v>2631</v>
      </c>
      <c r="F49" s="115">
        <v>17715994</v>
      </c>
      <c r="G49" s="2">
        <v>2240</v>
      </c>
      <c r="H49" s="115">
        <v>13846872</v>
      </c>
      <c r="I49" s="98">
        <f t="shared" si="0"/>
        <v>17.455357142857153</v>
      </c>
      <c r="J49" s="39">
        <f t="shared" si="1"/>
        <v>27.94220961961662</v>
      </c>
      <c r="K49" s="38">
        <f t="shared" si="2"/>
        <v>0.8167155061090692</v>
      </c>
      <c r="L49" s="38">
        <f t="shared" si="3"/>
        <v>0.8004231617664908</v>
      </c>
      <c r="M49" s="38">
        <f t="shared" si="4"/>
        <v>0.6807972622224384</v>
      </c>
      <c r="N49" s="39">
        <f t="shared" si="5"/>
        <v>0.6404228280518769</v>
      </c>
      <c r="O49" s="36">
        <v>29</v>
      </c>
      <c r="P49" s="36">
        <v>34</v>
      </c>
      <c r="Q49" s="102">
        <v>39</v>
      </c>
      <c r="R49" s="1" t="s">
        <v>90</v>
      </c>
      <c r="S49" s="124">
        <v>39</v>
      </c>
      <c r="T49" s="1" t="s">
        <v>11</v>
      </c>
      <c r="U49" s="40"/>
      <c r="V49" s="36"/>
      <c r="W49" s="1"/>
      <c r="X49" s="49"/>
    </row>
    <row r="50" spans="1:24" ht="18">
      <c r="A50" s="1"/>
      <c r="B50" s="50"/>
      <c r="C50" s="87" t="s">
        <v>102</v>
      </c>
      <c r="E50" s="2">
        <v>38424</v>
      </c>
      <c r="F50" s="115">
        <v>272401477</v>
      </c>
      <c r="G50" s="2">
        <v>38589</v>
      </c>
      <c r="H50" s="115">
        <v>261329025</v>
      </c>
      <c r="I50" s="98">
        <f t="shared" si="0"/>
        <v>-0.4275829899712278</v>
      </c>
      <c r="J50" s="39">
        <f t="shared" si="1"/>
        <v>4.236977503742651</v>
      </c>
      <c r="K50" s="38">
        <f t="shared" si="2"/>
        <v>11.927585179298699</v>
      </c>
      <c r="L50" s="38">
        <f t="shared" si="3"/>
        <v>12.307322495717823</v>
      </c>
      <c r="M50" s="38">
        <f t="shared" si="4"/>
        <v>11.728252478527533</v>
      </c>
      <c r="N50" s="39">
        <f t="shared" si="5"/>
        <v>12.086561733403736</v>
      </c>
      <c r="O50" s="36">
        <v>1</v>
      </c>
      <c r="P50" s="36">
        <v>1</v>
      </c>
      <c r="Q50" s="102">
        <v>40</v>
      </c>
      <c r="R50" s="1" t="s">
        <v>46</v>
      </c>
      <c r="S50" s="124">
        <v>40</v>
      </c>
      <c r="T50" s="1" t="s">
        <v>108</v>
      </c>
      <c r="U50" s="40"/>
      <c r="V50" s="36"/>
      <c r="W50" s="1"/>
      <c r="X50" s="23"/>
    </row>
    <row r="51" spans="1:24" ht="18">
      <c r="A51" s="1"/>
      <c r="B51" s="50"/>
      <c r="C51" s="87" t="s">
        <v>104</v>
      </c>
      <c r="D51" s="86"/>
      <c r="E51" s="2">
        <v>30</v>
      </c>
      <c r="F51" s="115">
        <v>153974</v>
      </c>
      <c r="G51" s="2">
        <v>5</v>
      </c>
      <c r="H51" s="115">
        <v>22610</v>
      </c>
      <c r="I51" s="98">
        <f t="shared" si="0"/>
        <v>500</v>
      </c>
      <c r="J51" s="39">
        <f t="shared" si="1"/>
        <v>580.999557717824</v>
      </c>
      <c r="K51" s="38">
        <f t="shared" si="2"/>
        <v>0.009312605542862819</v>
      </c>
      <c r="L51" s="38">
        <f t="shared" si="3"/>
        <v>0.00695667180231793</v>
      </c>
      <c r="M51" s="38">
        <f t="shared" si="4"/>
        <v>0.0015196367460322286</v>
      </c>
      <c r="N51" s="39">
        <f t="shared" si="5"/>
        <v>0.0010457206611177556</v>
      </c>
      <c r="O51" s="36">
        <v>53</v>
      </c>
      <c r="P51" s="36">
        <v>53</v>
      </c>
      <c r="Q51" s="102">
        <v>41</v>
      </c>
      <c r="R51" s="1" t="s">
        <v>108</v>
      </c>
      <c r="S51" s="124">
        <v>41</v>
      </c>
      <c r="T51" s="1" t="s">
        <v>110</v>
      </c>
      <c r="U51" s="40"/>
      <c r="V51" s="36"/>
      <c r="W51" s="1"/>
      <c r="X51" s="23"/>
    </row>
    <row r="52" spans="1:24" ht="18">
      <c r="A52" s="1"/>
      <c r="B52" s="50"/>
      <c r="C52" s="158" t="s">
        <v>106</v>
      </c>
      <c r="D52" s="106"/>
      <c r="E52" s="160">
        <v>5292</v>
      </c>
      <c r="F52" s="161">
        <v>46391668</v>
      </c>
      <c r="G52" s="160">
        <v>4923</v>
      </c>
      <c r="H52" s="161">
        <v>40126314</v>
      </c>
      <c r="I52" s="135">
        <f t="shared" si="0"/>
        <v>7.495429616087762</v>
      </c>
      <c r="J52" s="136">
        <f t="shared" si="1"/>
        <v>15.61407808352395</v>
      </c>
      <c r="K52" s="135">
        <f t="shared" si="2"/>
        <v>1.6427436177610013</v>
      </c>
      <c r="L52" s="135">
        <f t="shared" si="3"/>
        <v>2.096013668788854</v>
      </c>
      <c r="M52" s="135">
        <f t="shared" si="4"/>
        <v>1.4962343401433322</v>
      </c>
      <c r="N52" s="136">
        <f t="shared" si="5"/>
        <v>1.8558565061609311</v>
      </c>
      <c r="O52" s="162">
        <v>15</v>
      </c>
      <c r="P52" s="162">
        <v>18</v>
      </c>
      <c r="Q52" s="163">
        <v>42</v>
      </c>
      <c r="R52" s="140" t="s">
        <v>87</v>
      </c>
      <c r="S52" s="164">
        <v>42</v>
      </c>
      <c r="T52" s="140" t="s">
        <v>77</v>
      </c>
      <c r="U52" s="40"/>
      <c r="V52" s="36"/>
      <c r="W52" s="1"/>
      <c r="X52" s="23"/>
    </row>
    <row r="53" spans="1:24" ht="18">
      <c r="A53" s="1"/>
      <c r="B53" s="50"/>
      <c r="C53" s="87" t="s">
        <v>107</v>
      </c>
      <c r="E53" s="2">
        <v>4267</v>
      </c>
      <c r="F53" s="115">
        <v>23681250</v>
      </c>
      <c r="G53" s="2">
        <v>4868</v>
      </c>
      <c r="H53" s="115">
        <v>26353783</v>
      </c>
      <c r="I53" s="98">
        <f t="shared" si="0"/>
        <v>-12.34593262119968</v>
      </c>
      <c r="J53" s="39">
        <f t="shared" si="1"/>
        <v>-10.14098431333369</v>
      </c>
      <c r="K53" s="38">
        <f t="shared" si="2"/>
        <v>1.324562928379855</v>
      </c>
      <c r="L53" s="38">
        <f t="shared" si="3"/>
        <v>1.0699383280205845</v>
      </c>
      <c r="M53" s="38">
        <f t="shared" si="4"/>
        <v>1.4795183359369777</v>
      </c>
      <c r="N53" s="39">
        <f t="shared" si="5"/>
        <v>1.2188719761925637</v>
      </c>
      <c r="O53" s="36">
        <v>26</v>
      </c>
      <c r="P53" s="36">
        <v>25</v>
      </c>
      <c r="Q53" s="102">
        <v>43</v>
      </c>
      <c r="R53" s="1" t="s">
        <v>110</v>
      </c>
      <c r="S53" s="124">
        <v>43</v>
      </c>
      <c r="T53" s="1" t="s">
        <v>46</v>
      </c>
      <c r="U53" s="40"/>
      <c r="V53" s="36"/>
      <c r="W53" s="1"/>
      <c r="X53" s="23"/>
    </row>
    <row r="54" spans="1:24" ht="18">
      <c r="A54" s="1"/>
      <c r="B54" s="50"/>
      <c r="C54" s="87" t="s">
        <v>109</v>
      </c>
      <c r="D54" s="86"/>
      <c r="E54" s="2">
        <v>1737</v>
      </c>
      <c r="F54" s="115">
        <v>7708389</v>
      </c>
      <c r="G54" s="2">
        <v>1803</v>
      </c>
      <c r="H54" s="115">
        <v>7615845</v>
      </c>
      <c r="I54" s="98">
        <f t="shared" si="0"/>
        <v>-3.660565723793667</v>
      </c>
      <c r="J54" s="39">
        <f t="shared" si="1"/>
        <v>1.2151507810361153</v>
      </c>
      <c r="K54" s="38">
        <f t="shared" si="2"/>
        <v>0.5391998609317572</v>
      </c>
      <c r="L54" s="38">
        <f t="shared" si="3"/>
        <v>0.34827134709494917</v>
      </c>
      <c r="M54" s="38">
        <f t="shared" si="4"/>
        <v>0.5479810106192216</v>
      </c>
      <c r="N54" s="39">
        <f t="shared" si="5"/>
        <v>0.3522355802021386</v>
      </c>
      <c r="O54" s="36">
        <v>41</v>
      </c>
      <c r="P54" s="36">
        <v>40</v>
      </c>
      <c r="Q54" s="102">
        <v>44</v>
      </c>
      <c r="R54" s="1" t="s">
        <v>80</v>
      </c>
      <c r="S54" s="124">
        <v>44</v>
      </c>
      <c r="T54" s="1" t="s">
        <v>80</v>
      </c>
      <c r="U54" s="40"/>
      <c r="V54" s="36"/>
      <c r="W54" s="1"/>
      <c r="X54" s="23"/>
    </row>
    <row r="55" spans="1:24" ht="18">
      <c r="A55" s="1"/>
      <c r="B55" s="50"/>
      <c r="C55" s="87" t="s">
        <v>111</v>
      </c>
      <c r="D55" s="86"/>
      <c r="E55" s="2">
        <v>5079</v>
      </c>
      <c r="F55" s="115">
        <v>35275955</v>
      </c>
      <c r="G55" s="2">
        <v>6892</v>
      </c>
      <c r="H55" s="115">
        <v>46822297</v>
      </c>
      <c r="I55" s="98">
        <f t="shared" si="0"/>
        <v>-26.305861868833432</v>
      </c>
      <c r="J55" s="39">
        <f t="shared" si="1"/>
        <v>-24.659922173403842</v>
      </c>
      <c r="K55" s="38">
        <f t="shared" si="2"/>
        <v>1.5766241184066752</v>
      </c>
      <c r="L55" s="38">
        <f t="shared" si="3"/>
        <v>1.5937966244192927</v>
      </c>
      <c r="M55" s="38">
        <f t="shared" si="4"/>
        <v>2.0946672907308237</v>
      </c>
      <c r="N55" s="39">
        <f t="shared" si="5"/>
        <v>2.1655481368373244</v>
      </c>
      <c r="O55" s="36">
        <v>19</v>
      </c>
      <c r="P55" s="36">
        <v>15</v>
      </c>
      <c r="Q55" s="102">
        <v>45</v>
      </c>
      <c r="R55" s="1" t="s">
        <v>85</v>
      </c>
      <c r="S55" s="124">
        <v>45</v>
      </c>
      <c r="T55" s="1" t="s">
        <v>85</v>
      </c>
      <c r="U55" s="40"/>
      <c r="V55" s="36"/>
      <c r="W55" s="1"/>
      <c r="X55" s="23"/>
    </row>
    <row r="56" spans="1:24" ht="18">
      <c r="A56" s="1"/>
      <c r="B56" s="50"/>
      <c r="C56" s="87" t="s">
        <v>112</v>
      </c>
      <c r="E56" s="2">
        <v>24169</v>
      </c>
      <c r="F56" s="115">
        <v>133842113</v>
      </c>
      <c r="G56" s="2">
        <v>22659</v>
      </c>
      <c r="H56" s="115">
        <v>118858290</v>
      </c>
      <c r="I56" s="98">
        <f t="shared" si="0"/>
        <v>6.6640187122114725</v>
      </c>
      <c r="J56" s="39">
        <f t="shared" si="1"/>
        <v>12.606460180438404</v>
      </c>
      <c r="K56" s="38">
        <f t="shared" si="2"/>
        <v>7.502545445515049</v>
      </c>
      <c r="L56" s="38">
        <f t="shared" si="3"/>
        <v>6.047096610270241</v>
      </c>
      <c r="M56" s="38">
        <f t="shared" si="4"/>
        <v>6.886689805668852</v>
      </c>
      <c r="N56" s="39">
        <f t="shared" si="5"/>
        <v>5.49723881460088</v>
      </c>
      <c r="O56" s="36">
        <v>4</v>
      </c>
      <c r="P56" s="36">
        <v>4</v>
      </c>
      <c r="Q56" s="102">
        <v>46</v>
      </c>
      <c r="R56" s="1" t="s">
        <v>39</v>
      </c>
      <c r="S56" s="124">
        <v>46</v>
      </c>
      <c r="T56" s="1" t="s">
        <v>36</v>
      </c>
      <c r="U56" s="40"/>
      <c r="V56" s="36"/>
      <c r="W56" s="1"/>
      <c r="X56" s="23"/>
    </row>
    <row r="57" spans="1:24" ht="18">
      <c r="A57" s="1"/>
      <c r="B57" s="50"/>
      <c r="C57" s="87" t="s">
        <v>113</v>
      </c>
      <c r="E57" s="2">
        <v>1056</v>
      </c>
      <c r="F57" s="115">
        <v>5643990</v>
      </c>
      <c r="G57" s="2">
        <v>1363</v>
      </c>
      <c r="H57" s="115">
        <v>7382529</v>
      </c>
      <c r="I57" s="98">
        <f t="shared" si="0"/>
        <v>-22.52384446074835</v>
      </c>
      <c r="J57" s="39">
        <f t="shared" si="1"/>
        <v>-23.54936905767657</v>
      </c>
      <c r="K57" s="38">
        <f t="shared" si="2"/>
        <v>0.3278037151087712</v>
      </c>
      <c r="L57" s="38">
        <f t="shared" si="3"/>
        <v>0.2550001044693544</v>
      </c>
      <c r="M57" s="38">
        <f t="shared" si="4"/>
        <v>0.4142529769683855</v>
      </c>
      <c r="N57" s="39">
        <f t="shared" si="5"/>
        <v>0.3414446309863336</v>
      </c>
      <c r="O57" s="36">
        <v>43</v>
      </c>
      <c r="P57" s="36">
        <v>41</v>
      </c>
      <c r="Q57" s="102">
        <v>47</v>
      </c>
      <c r="R57" s="1" t="s">
        <v>36</v>
      </c>
      <c r="S57" s="124">
        <v>47</v>
      </c>
      <c r="T57" s="1" t="s">
        <v>116</v>
      </c>
      <c r="U57" s="40"/>
      <c r="V57" s="36"/>
      <c r="W57" s="1"/>
      <c r="X57" s="23"/>
    </row>
    <row r="58" spans="1:24" ht="18">
      <c r="A58" s="1"/>
      <c r="B58" s="50"/>
      <c r="C58" s="158" t="s">
        <v>115</v>
      </c>
      <c r="D58" s="106"/>
      <c r="E58" s="160">
        <v>1187</v>
      </c>
      <c r="F58" s="161">
        <v>9218753</v>
      </c>
      <c r="G58" s="160">
        <v>2923</v>
      </c>
      <c r="H58" s="161">
        <v>21000997</v>
      </c>
      <c r="I58" s="135">
        <f t="shared" si="0"/>
        <v>-59.39103660622648</v>
      </c>
      <c r="J58" s="136">
        <f t="shared" si="1"/>
        <v>-56.1032602404543</v>
      </c>
      <c r="K58" s="135">
        <f t="shared" si="2"/>
        <v>0.36846875931260553</v>
      </c>
      <c r="L58" s="135">
        <f t="shared" si="3"/>
        <v>0.41651083330714167</v>
      </c>
      <c r="M58" s="135">
        <f t="shared" si="4"/>
        <v>0.8883796417304407</v>
      </c>
      <c r="N58" s="136">
        <f t="shared" si="5"/>
        <v>0.9713036915954003</v>
      </c>
      <c r="O58" s="162">
        <v>39</v>
      </c>
      <c r="P58" s="162">
        <v>29</v>
      </c>
      <c r="Q58" s="163">
        <v>48</v>
      </c>
      <c r="R58" s="140" t="s">
        <v>95</v>
      </c>
      <c r="S58" s="164">
        <v>48</v>
      </c>
      <c r="T58" s="140" t="s">
        <v>39</v>
      </c>
      <c r="U58" s="188"/>
      <c r="V58" s="36"/>
      <c r="W58" s="1"/>
      <c r="X58" s="23"/>
    </row>
    <row r="59" spans="1:24" ht="18">
      <c r="A59" s="1"/>
      <c r="B59" s="50"/>
      <c r="C59" s="87" t="s">
        <v>114</v>
      </c>
      <c r="E59" s="2">
        <v>9019</v>
      </c>
      <c r="F59" s="115">
        <v>56828094</v>
      </c>
      <c r="G59" s="2">
        <v>8057</v>
      </c>
      <c r="H59" s="115">
        <v>48381259</v>
      </c>
      <c r="I59" s="98">
        <f t="shared" si="0"/>
        <v>11.939928012908041</v>
      </c>
      <c r="J59" s="39">
        <f t="shared" si="1"/>
        <v>17.458898702904776</v>
      </c>
      <c r="K59" s="38">
        <f t="shared" si="2"/>
        <v>2.7996796463693254</v>
      </c>
      <c r="L59" s="38">
        <f t="shared" si="3"/>
        <v>2.5675399684964524</v>
      </c>
      <c r="M59" s="38">
        <f t="shared" si="4"/>
        <v>2.4487426525563327</v>
      </c>
      <c r="N59" s="39">
        <f t="shared" si="5"/>
        <v>2.237650692047296</v>
      </c>
      <c r="O59" s="36">
        <v>11</v>
      </c>
      <c r="P59" s="36">
        <v>13</v>
      </c>
      <c r="Q59" s="102">
        <v>49</v>
      </c>
      <c r="R59" s="1" t="s">
        <v>93</v>
      </c>
      <c r="S59" s="124">
        <v>49</v>
      </c>
      <c r="T59" s="1" t="s">
        <v>95</v>
      </c>
      <c r="U59" s="40"/>
      <c r="V59" s="36"/>
      <c r="W59" s="1"/>
      <c r="X59" s="23"/>
    </row>
    <row r="60" spans="1:24" ht="18.75" customHeight="1">
      <c r="A60" s="1"/>
      <c r="B60" s="50"/>
      <c r="C60" s="87" t="s">
        <v>117</v>
      </c>
      <c r="D60" s="86"/>
      <c r="E60" s="2">
        <v>7416</v>
      </c>
      <c r="F60" s="115">
        <v>50578989</v>
      </c>
      <c r="G60" s="2">
        <v>6509</v>
      </c>
      <c r="H60" s="115">
        <v>42515057</v>
      </c>
      <c r="I60" s="98">
        <f t="shared" si="0"/>
        <v>13.934552158549707</v>
      </c>
      <c r="J60" s="39">
        <f t="shared" si="1"/>
        <v>18.96723788939056</v>
      </c>
      <c r="K60" s="38">
        <f t="shared" si="2"/>
        <v>2.3020760901956887</v>
      </c>
      <c r="L60" s="38">
        <f t="shared" si="3"/>
        <v>2.285200271253905</v>
      </c>
      <c r="M60" s="38">
        <f t="shared" si="4"/>
        <v>1.978263115984755</v>
      </c>
      <c r="N60" s="39">
        <f t="shared" si="5"/>
        <v>1.9663367321317584</v>
      </c>
      <c r="O60" s="36">
        <v>13</v>
      </c>
      <c r="P60" s="36">
        <v>17</v>
      </c>
      <c r="Q60" s="102">
        <v>50</v>
      </c>
      <c r="R60" s="1" t="s">
        <v>116</v>
      </c>
      <c r="S60" s="124">
        <v>50</v>
      </c>
      <c r="T60" s="1" t="s">
        <v>93</v>
      </c>
      <c r="U60" s="40"/>
      <c r="V60" s="36"/>
      <c r="W60" s="1"/>
      <c r="X60" s="23"/>
    </row>
    <row r="61" spans="1:24" ht="18">
      <c r="A61" s="1"/>
      <c r="B61" s="50"/>
      <c r="C61" s="87" t="s">
        <v>119</v>
      </c>
      <c r="E61" s="2">
        <v>581</v>
      </c>
      <c r="F61" s="115">
        <v>2661231</v>
      </c>
      <c r="G61" s="2">
        <v>728</v>
      </c>
      <c r="H61" s="115">
        <v>3410256</v>
      </c>
      <c r="I61" s="98">
        <f t="shared" si="0"/>
        <v>-20.192307692307693</v>
      </c>
      <c r="J61" s="39">
        <f t="shared" si="1"/>
        <v>-21.96389361971653</v>
      </c>
      <c r="K61" s="38">
        <f t="shared" si="2"/>
        <v>0.18035412734677658</v>
      </c>
      <c r="L61" s="38">
        <f t="shared" si="3"/>
        <v>0.12023660265469721</v>
      </c>
      <c r="M61" s="38">
        <f t="shared" si="4"/>
        <v>0.22125911022229244</v>
      </c>
      <c r="N61" s="39">
        <f t="shared" si="5"/>
        <v>0.15772557093767328</v>
      </c>
      <c r="O61" s="36">
        <v>50</v>
      </c>
      <c r="P61" s="36">
        <v>47</v>
      </c>
      <c r="Q61" s="102">
        <v>51</v>
      </c>
      <c r="R61" s="1" t="s">
        <v>51</v>
      </c>
      <c r="S61" s="124">
        <v>51</v>
      </c>
      <c r="T61" s="1" t="s">
        <v>51</v>
      </c>
      <c r="U61" s="40"/>
      <c r="V61" s="36"/>
      <c r="W61" s="1"/>
      <c r="X61" s="23"/>
    </row>
    <row r="62" spans="1:24" ht="18">
      <c r="A62" s="1"/>
      <c r="B62" s="50"/>
      <c r="C62" s="87" t="s">
        <v>118</v>
      </c>
      <c r="D62" s="51"/>
      <c r="E62" s="2">
        <v>2492</v>
      </c>
      <c r="F62" s="115">
        <v>12548431</v>
      </c>
      <c r="G62" s="2">
        <v>4655</v>
      </c>
      <c r="H62" s="115">
        <v>24359522</v>
      </c>
      <c r="I62" s="98">
        <f t="shared" si="0"/>
        <v>-46.46616541353383</v>
      </c>
      <c r="J62" s="39">
        <f t="shared" si="1"/>
        <v>-48.486546657196314</v>
      </c>
      <c r="K62" s="38">
        <f t="shared" si="2"/>
        <v>0.7735671004271382</v>
      </c>
      <c r="L62" s="38">
        <f t="shared" si="3"/>
        <v>0.5669484205192578</v>
      </c>
      <c r="M62" s="38">
        <f t="shared" si="4"/>
        <v>1.4147818105560046</v>
      </c>
      <c r="N62" s="39">
        <f t="shared" si="5"/>
        <v>1.1266366851106817</v>
      </c>
      <c r="O62" s="36">
        <v>35</v>
      </c>
      <c r="P62" s="36">
        <v>27</v>
      </c>
      <c r="Q62" s="102">
        <v>52</v>
      </c>
      <c r="R62" s="1" t="s">
        <v>3</v>
      </c>
      <c r="S62" s="124">
        <v>52</v>
      </c>
      <c r="T62" s="1" t="s">
        <v>3</v>
      </c>
      <c r="U62" s="40"/>
      <c r="V62" s="36"/>
      <c r="W62" s="1"/>
      <c r="X62" s="23"/>
    </row>
    <row r="63" spans="1:24" ht="18">
      <c r="A63" s="1"/>
      <c r="B63" s="50"/>
      <c r="C63" s="159" t="s">
        <v>120</v>
      </c>
      <c r="D63" s="85"/>
      <c r="E63" s="165">
        <v>1812</v>
      </c>
      <c r="F63" s="166">
        <v>11112256</v>
      </c>
      <c r="G63" s="165">
        <v>1809</v>
      </c>
      <c r="H63" s="166">
        <v>11317427</v>
      </c>
      <c r="I63" s="153">
        <f t="shared" si="0"/>
        <v>0.16583747927032277</v>
      </c>
      <c r="J63" s="154">
        <f t="shared" si="1"/>
        <v>-1.812876725425312</v>
      </c>
      <c r="K63" s="153">
        <f t="shared" si="2"/>
        <v>0.5624813747889142</v>
      </c>
      <c r="L63" s="153">
        <f t="shared" si="3"/>
        <v>0.5020608542698003</v>
      </c>
      <c r="M63" s="153">
        <f t="shared" si="4"/>
        <v>0.5498045747144602</v>
      </c>
      <c r="N63" s="154">
        <f t="shared" si="5"/>
        <v>0.5234350837944245</v>
      </c>
      <c r="O63" s="167">
        <v>38</v>
      </c>
      <c r="P63" s="167">
        <v>38</v>
      </c>
      <c r="Q63" s="168">
        <v>53</v>
      </c>
      <c r="R63" s="157" t="s">
        <v>103</v>
      </c>
      <c r="S63" s="169">
        <v>53</v>
      </c>
      <c r="T63" s="157" t="s">
        <v>103</v>
      </c>
      <c r="U63" s="40"/>
      <c r="V63" s="36"/>
      <c r="W63" s="1"/>
      <c r="X63" s="23"/>
    </row>
    <row r="64" spans="1:21" ht="21" thickBot="1">
      <c r="A64" s="1"/>
      <c r="B64" s="52"/>
      <c r="C64" s="117" t="s">
        <v>121</v>
      </c>
      <c r="D64" s="54"/>
      <c r="E64" s="55">
        <f>SUM(E11:E63)</f>
        <v>322144</v>
      </c>
      <c r="F64" s="56">
        <f>SUM(F11:F63)</f>
        <v>2213328505</v>
      </c>
      <c r="G64" s="55">
        <f>SUM(G11:G63)</f>
        <v>329026</v>
      </c>
      <c r="H64" s="56">
        <f>SUM(H11:H63)</f>
        <v>2162145288</v>
      </c>
      <c r="I64" s="116">
        <f t="shared" si="0"/>
        <v>-2.0916280172387616</v>
      </c>
      <c r="J64" s="58">
        <f t="shared" si="1"/>
        <v>2.367242260918772</v>
      </c>
      <c r="K64" s="57">
        <f>IF(E64=0,NA(),((+E64/E$64)*100))</f>
        <v>100</v>
      </c>
      <c r="L64" s="57">
        <f>IF(F64=0,NA(),((+F64/F$64)*100))</f>
        <v>100</v>
      </c>
      <c r="M64" s="57">
        <f>IF(G64=0,NA(),((+G64/G$64)*100))</f>
        <v>100</v>
      </c>
      <c r="N64" s="58">
        <f>IF(H64=0,NA(),((+H64/H$64)*100))</f>
        <v>100</v>
      </c>
      <c r="O64" s="55"/>
      <c r="P64" s="54"/>
      <c r="Q64" s="59"/>
      <c r="R64" s="54"/>
      <c r="S64" s="59"/>
      <c r="T64" s="54"/>
      <c r="U64" s="60"/>
    </row>
    <row r="65" spans="1:24" ht="24" thickTop="1">
      <c r="A65" s="1"/>
      <c r="C65" s="6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Q65" s="3"/>
      <c r="S65" s="3"/>
      <c r="V65" s="4"/>
      <c r="W65" s="4"/>
      <c r="X65" s="3"/>
    </row>
    <row r="66" spans="1:24" ht="23.25">
      <c r="A66" s="1"/>
      <c r="C66" s="61"/>
      <c r="E66" s="83"/>
      <c r="F66" s="83"/>
      <c r="G66" s="83"/>
      <c r="H66" s="83"/>
      <c r="I66" s="2"/>
      <c r="J66" s="2"/>
      <c r="K66" s="2"/>
      <c r="L66" s="2"/>
      <c r="M66" s="2"/>
      <c r="N66" s="2"/>
      <c r="O66" s="2"/>
      <c r="Q66" s="3"/>
      <c r="S66" s="3"/>
      <c r="V66" s="4"/>
      <c r="W66" s="4"/>
      <c r="X66" s="3"/>
    </row>
    <row r="67" spans="1:24" ht="33.75">
      <c r="A67" s="189" t="s">
        <v>152</v>
      </c>
      <c r="C67" s="6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Q67" s="3"/>
      <c r="S67" s="3"/>
      <c r="V67" s="4"/>
      <c r="W67" s="4"/>
      <c r="X67" s="3"/>
    </row>
    <row r="68" spans="1:24" ht="24" thickBot="1">
      <c r="A68" s="1"/>
      <c r="C68" s="6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3"/>
      <c r="S68" s="3"/>
      <c r="V68" s="4"/>
      <c r="W68" s="4"/>
      <c r="X68" s="3"/>
    </row>
    <row r="69" spans="1:24" ht="30.75" thickTop="1">
      <c r="A69" s="1"/>
      <c r="B69" s="62"/>
      <c r="C69" s="63" t="s">
        <v>134</v>
      </c>
      <c r="D69" s="64"/>
      <c r="E69" s="65"/>
      <c r="F69" s="65"/>
      <c r="G69" s="65"/>
      <c r="H69" s="65"/>
      <c r="I69" s="65"/>
      <c r="J69" s="65"/>
      <c r="K69" s="65"/>
      <c r="L69" s="65"/>
      <c r="M69" s="64"/>
      <c r="N69" s="64"/>
      <c r="O69" s="64"/>
      <c r="P69" s="64"/>
      <c r="Q69" s="66"/>
      <c r="R69" s="64"/>
      <c r="S69" s="66"/>
      <c r="T69" s="64"/>
      <c r="U69" s="67"/>
      <c r="V69" s="4"/>
      <c r="W69" s="4"/>
      <c r="X69" s="3"/>
    </row>
    <row r="70" spans="1:24" ht="18.75" thickBot="1">
      <c r="A70" s="10"/>
      <c r="B70" s="8"/>
      <c r="C70" s="6"/>
      <c r="D70" s="6"/>
      <c r="E70" s="7"/>
      <c r="F70" s="7"/>
      <c r="G70" s="7"/>
      <c r="H70" s="7"/>
      <c r="I70" s="7"/>
      <c r="J70" s="7"/>
      <c r="K70" s="7"/>
      <c r="L70" s="7"/>
      <c r="M70" s="6"/>
      <c r="N70" s="6"/>
      <c r="O70" s="11"/>
      <c r="P70" s="11"/>
      <c r="Q70" s="12"/>
      <c r="R70" s="11"/>
      <c r="S70" s="12"/>
      <c r="T70" s="6"/>
      <c r="U70" s="6"/>
      <c r="V70" s="4"/>
      <c r="W70" s="4"/>
      <c r="X70" s="3"/>
    </row>
    <row r="71" spans="1:24" ht="18.75" thickTop="1">
      <c r="A71" s="1"/>
      <c r="B71" s="13"/>
      <c r="C71" s="14"/>
      <c r="D71" s="15"/>
      <c r="E71" s="16" t="s">
        <v>142</v>
      </c>
      <c r="F71" s="17"/>
      <c r="G71" s="16" t="s">
        <v>148</v>
      </c>
      <c r="H71" s="17"/>
      <c r="I71" s="16" t="s">
        <v>136</v>
      </c>
      <c r="J71" s="17"/>
      <c r="K71" s="15" t="s">
        <v>0</v>
      </c>
      <c r="L71" s="15"/>
      <c r="M71" s="15"/>
      <c r="N71" s="14"/>
      <c r="O71" s="18" t="s">
        <v>1</v>
      </c>
      <c r="P71" s="19"/>
      <c r="Q71" s="20" t="s">
        <v>2</v>
      </c>
      <c r="S71" s="21"/>
      <c r="T71" s="15"/>
      <c r="U71" s="22"/>
      <c r="V71" s="9"/>
      <c r="W71" s="9"/>
      <c r="X71" s="9"/>
    </row>
    <row r="72" spans="1:24" ht="18">
      <c r="A72" s="1"/>
      <c r="B72" s="5"/>
      <c r="C72" s="24"/>
      <c r="D72" s="9"/>
      <c r="E72" s="84" t="s">
        <v>141</v>
      </c>
      <c r="F72" s="25"/>
      <c r="G72" s="7" t="s">
        <v>147</v>
      </c>
      <c r="H72" s="25"/>
      <c r="I72" s="26"/>
      <c r="J72" s="25"/>
      <c r="K72" s="9"/>
      <c r="L72" s="9"/>
      <c r="M72" s="9"/>
      <c r="N72" s="24"/>
      <c r="O72" s="9"/>
      <c r="P72" s="24"/>
      <c r="Q72" s="10"/>
      <c r="R72" s="9"/>
      <c r="S72" s="10" t="s">
        <v>5</v>
      </c>
      <c r="T72" s="9"/>
      <c r="U72" s="27"/>
      <c r="V72" s="9"/>
      <c r="W72" s="9"/>
      <c r="X72" s="9"/>
    </row>
    <row r="73" spans="1:23" ht="18">
      <c r="A73" s="1"/>
      <c r="B73" s="5"/>
      <c r="C73" s="24"/>
      <c r="D73" s="9"/>
      <c r="E73" s="7"/>
      <c r="F73" s="25"/>
      <c r="G73" s="7"/>
      <c r="H73" s="25"/>
      <c r="I73" s="7"/>
      <c r="J73" s="25"/>
      <c r="K73" s="112" t="s">
        <v>130</v>
      </c>
      <c r="L73" s="112" t="s">
        <v>130</v>
      </c>
      <c r="M73" s="112" t="s">
        <v>8</v>
      </c>
      <c r="N73" s="113" t="s">
        <v>8</v>
      </c>
      <c r="O73" s="112" t="s">
        <v>131</v>
      </c>
      <c r="P73" s="113" t="s">
        <v>9</v>
      </c>
      <c r="Q73" s="3"/>
      <c r="R73" s="28" t="s">
        <v>132</v>
      </c>
      <c r="S73" s="3"/>
      <c r="T73" s="10" t="s">
        <v>10</v>
      </c>
      <c r="U73" s="29"/>
      <c r="V73" s="9"/>
      <c r="W73" s="9"/>
    </row>
    <row r="74" spans="1:23" ht="18">
      <c r="A74" s="1"/>
      <c r="B74" s="5"/>
      <c r="C74" s="30" t="s">
        <v>13</v>
      </c>
      <c r="D74" s="31"/>
      <c r="E74" s="108" t="s">
        <v>14</v>
      </c>
      <c r="F74" s="109" t="s">
        <v>15</v>
      </c>
      <c r="G74" s="108" t="s">
        <v>14</v>
      </c>
      <c r="H74" s="109" t="s">
        <v>15</v>
      </c>
      <c r="I74" s="108" t="s">
        <v>16</v>
      </c>
      <c r="J74" s="109" t="s">
        <v>17</v>
      </c>
      <c r="K74" s="110" t="s">
        <v>18</v>
      </c>
      <c r="L74" s="110" t="s">
        <v>18</v>
      </c>
      <c r="M74" s="110" t="s">
        <v>19</v>
      </c>
      <c r="N74" s="111" t="s">
        <v>19</v>
      </c>
      <c r="O74" s="110" t="s">
        <v>19</v>
      </c>
      <c r="P74" s="111" t="s">
        <v>19</v>
      </c>
      <c r="Q74" s="32"/>
      <c r="R74" s="33" t="s">
        <v>20</v>
      </c>
      <c r="S74" s="32"/>
      <c r="T74" s="34" t="s">
        <v>20</v>
      </c>
      <c r="U74" s="35"/>
      <c r="V74" s="9"/>
      <c r="W74" s="9"/>
    </row>
    <row r="75" spans="1:24" ht="18">
      <c r="A75" s="1"/>
      <c r="B75" s="5"/>
      <c r="C75" s="37" t="s">
        <v>7</v>
      </c>
      <c r="E75" s="2">
        <v>28545</v>
      </c>
      <c r="F75" s="115">
        <v>99895383</v>
      </c>
      <c r="G75" s="2">
        <v>26543</v>
      </c>
      <c r="H75" s="114">
        <v>91569887</v>
      </c>
      <c r="I75" s="97">
        <f>IF(E75=0,NA(),((+E75/G75)*100))-100</f>
        <v>7.542478242851217</v>
      </c>
      <c r="J75" s="88">
        <f>IF(F75=0,NA(),((+F75/H75)*100))-100</f>
        <v>9.091958363997989</v>
      </c>
      <c r="K75" s="38">
        <f>IF(E75=0,NA(),((+E75/E$128)*100))</f>
        <v>0.8583929752811692</v>
      </c>
      <c r="L75" s="38">
        <f>IF(F75=0,NA(),((+F75/F$128)*100))</f>
        <v>0.8475538881997104</v>
      </c>
      <c r="M75" s="38">
        <f>IF(G75=0,NA(),((+G75/G$128)*100))</f>
        <v>0.7854213395039444</v>
      </c>
      <c r="N75" s="39">
        <f>IF(H75=0,NA(),((+H75/H$128)*100))</f>
        <v>0.7674593482982259</v>
      </c>
      <c r="O75" s="36">
        <v>36</v>
      </c>
      <c r="P75" s="126">
        <v>37</v>
      </c>
      <c r="Q75" s="9">
        <v>1</v>
      </c>
      <c r="R75" s="128" t="s">
        <v>25</v>
      </c>
      <c r="S75" s="9">
        <v>1</v>
      </c>
      <c r="T75" s="1" t="s">
        <v>25</v>
      </c>
      <c r="U75" s="68"/>
      <c r="V75" s="9"/>
      <c r="W75" s="1"/>
      <c r="X75" s="23"/>
    </row>
    <row r="76" spans="1:24" ht="18">
      <c r="A76" s="1"/>
      <c r="B76" s="5"/>
      <c r="C76" s="37" t="s">
        <v>4</v>
      </c>
      <c r="D76" s="86"/>
      <c r="E76" s="2">
        <v>4030</v>
      </c>
      <c r="F76" s="115">
        <v>13849901</v>
      </c>
      <c r="G76" s="2">
        <v>3676</v>
      </c>
      <c r="H76" s="115">
        <v>13229827</v>
      </c>
      <c r="I76" s="98">
        <f aca="true" t="shared" si="6" ref="I76:I128">IF(E76=0,NA(),((+E76/G76)*100))-100</f>
        <v>9.630032644178456</v>
      </c>
      <c r="J76" s="39">
        <f aca="true" t="shared" si="7" ref="J76:J128">IF(F76=0,NA(),((+F76/H76)*100))-100</f>
        <v>4.6869395949017445</v>
      </c>
      <c r="K76" s="38">
        <f aca="true" t="shared" si="8" ref="K76:K127">IF(E76=0,NA(),((+E76/E$128)*100))</f>
        <v>0.12118842845973417</v>
      </c>
      <c r="L76" s="38">
        <f aca="true" t="shared" si="9" ref="L76:L127">IF(F76=0,NA(),((+F76/F$128)*100))</f>
        <v>0.11750830810399976</v>
      </c>
      <c r="M76" s="38">
        <f aca="true" t="shared" si="10" ref="M76:M127">IF(G76=0,NA(),((+G76/G$128)*100))</f>
        <v>0.10877477466814224</v>
      </c>
      <c r="N76" s="39">
        <f aca="true" t="shared" si="11" ref="N76:N127">IF(H76=0,NA(),((+H76/H$128)*100))</f>
        <v>0.11088093193254978</v>
      </c>
      <c r="O76" s="36">
        <v>52</v>
      </c>
      <c r="P76" s="127">
        <v>52</v>
      </c>
      <c r="Q76" s="9">
        <v>2</v>
      </c>
      <c r="R76" s="129" t="s">
        <v>24</v>
      </c>
      <c r="S76" s="9">
        <v>2</v>
      </c>
      <c r="T76" s="1" t="s">
        <v>24</v>
      </c>
      <c r="U76" s="69"/>
      <c r="V76" s="9"/>
      <c r="W76" s="1"/>
      <c r="X76" s="23"/>
    </row>
    <row r="77" spans="1:24" ht="18">
      <c r="A77" s="1"/>
      <c r="B77" s="5"/>
      <c r="C77" s="24" t="s">
        <v>22</v>
      </c>
      <c r="E77" s="2">
        <v>85416</v>
      </c>
      <c r="F77" s="115">
        <v>327950215</v>
      </c>
      <c r="G77" s="2">
        <v>76444</v>
      </c>
      <c r="H77" s="115">
        <v>287532348</v>
      </c>
      <c r="I77" s="98">
        <f t="shared" si="6"/>
        <v>11.736696143582236</v>
      </c>
      <c r="J77" s="39">
        <f t="shared" si="7"/>
        <v>14.056806923164004</v>
      </c>
      <c r="K77" s="38">
        <f t="shared" si="8"/>
        <v>2.568593251939616</v>
      </c>
      <c r="L77" s="38">
        <f t="shared" si="9"/>
        <v>2.7824657307653653</v>
      </c>
      <c r="M77" s="38">
        <f t="shared" si="10"/>
        <v>2.2620181922555673</v>
      </c>
      <c r="N77" s="39">
        <f t="shared" si="11"/>
        <v>2.4098466825752305</v>
      </c>
      <c r="O77" s="36">
        <v>8</v>
      </c>
      <c r="P77" s="127">
        <v>11</v>
      </c>
      <c r="Q77" s="9">
        <v>3</v>
      </c>
      <c r="R77" s="129" t="s">
        <v>23</v>
      </c>
      <c r="S77" s="9">
        <v>3</v>
      </c>
      <c r="T77" s="1" t="s">
        <v>23</v>
      </c>
      <c r="U77" s="69"/>
      <c r="V77" s="9"/>
      <c r="W77" s="1"/>
      <c r="X77" s="9"/>
    </row>
    <row r="78" spans="1:24" ht="18">
      <c r="A78" s="1"/>
      <c r="B78" s="5"/>
      <c r="C78" s="24" t="s">
        <v>12</v>
      </c>
      <c r="D78" s="86"/>
      <c r="E78" s="2">
        <v>31159</v>
      </c>
      <c r="F78" s="115">
        <v>101113988</v>
      </c>
      <c r="G78" s="2">
        <v>33068</v>
      </c>
      <c r="H78" s="115">
        <v>105475360</v>
      </c>
      <c r="I78" s="98">
        <f t="shared" si="6"/>
        <v>-5.772952703520019</v>
      </c>
      <c r="J78" s="39">
        <f t="shared" si="7"/>
        <v>-4.134967636043157</v>
      </c>
      <c r="K78" s="38">
        <f t="shared" si="8"/>
        <v>0.9370000601431406</v>
      </c>
      <c r="L78" s="38">
        <f t="shared" si="9"/>
        <v>0.8578930387681568</v>
      </c>
      <c r="M78" s="38">
        <f t="shared" si="10"/>
        <v>0.9784995235925267</v>
      </c>
      <c r="N78" s="39">
        <f t="shared" si="11"/>
        <v>0.8840029588233606</v>
      </c>
      <c r="O78" s="36">
        <v>35</v>
      </c>
      <c r="P78" s="127">
        <v>34</v>
      </c>
      <c r="Q78" s="9">
        <v>4</v>
      </c>
      <c r="R78" s="129" t="s">
        <v>31</v>
      </c>
      <c r="S78" s="9">
        <v>4</v>
      </c>
      <c r="T78" s="1" t="s">
        <v>31</v>
      </c>
      <c r="U78" s="69"/>
      <c r="V78" s="9"/>
      <c r="W78" s="1"/>
      <c r="X78" s="9"/>
    </row>
    <row r="79" spans="1:24" ht="18">
      <c r="A79" s="1"/>
      <c r="B79" s="5"/>
      <c r="C79" s="24" t="s">
        <v>26</v>
      </c>
      <c r="E79" s="2">
        <v>295795</v>
      </c>
      <c r="F79" s="115">
        <v>1201498709</v>
      </c>
      <c r="G79" s="2">
        <v>296903</v>
      </c>
      <c r="H79" s="115">
        <v>1211056569</v>
      </c>
      <c r="I79" s="98">
        <f t="shared" si="6"/>
        <v>-0.37318585531302517</v>
      </c>
      <c r="J79" s="39">
        <f t="shared" si="7"/>
        <v>-0.7892166431079346</v>
      </c>
      <c r="K79" s="38">
        <f t="shared" si="8"/>
        <v>8.895020147952126</v>
      </c>
      <c r="L79" s="38">
        <f t="shared" si="9"/>
        <v>10.194013696107282</v>
      </c>
      <c r="M79" s="38">
        <f t="shared" si="10"/>
        <v>8.785516029188095</v>
      </c>
      <c r="N79" s="39">
        <f t="shared" si="11"/>
        <v>10.150025468492995</v>
      </c>
      <c r="O79" s="36">
        <v>1</v>
      </c>
      <c r="P79" s="127">
        <v>1</v>
      </c>
      <c r="Q79" s="9">
        <v>5</v>
      </c>
      <c r="R79" s="129" t="s">
        <v>35</v>
      </c>
      <c r="S79" s="9">
        <v>5</v>
      </c>
      <c r="T79" s="1" t="s">
        <v>35</v>
      </c>
      <c r="U79" s="69"/>
      <c r="V79" s="9"/>
      <c r="W79" s="1"/>
      <c r="X79" s="9"/>
    </row>
    <row r="80" spans="1:24" ht="18">
      <c r="A80" s="1"/>
      <c r="B80" s="5"/>
      <c r="C80" s="41" t="s">
        <v>28</v>
      </c>
      <c r="D80" s="106"/>
      <c r="E80" s="160">
        <v>53588</v>
      </c>
      <c r="F80" s="161">
        <v>168451207</v>
      </c>
      <c r="G80" s="160">
        <v>53981</v>
      </c>
      <c r="H80" s="161">
        <v>168813011</v>
      </c>
      <c r="I80" s="135">
        <f t="shared" si="6"/>
        <v>-0.7280339378670249</v>
      </c>
      <c r="J80" s="136">
        <f t="shared" si="7"/>
        <v>-0.21432234272511153</v>
      </c>
      <c r="K80" s="135">
        <f t="shared" si="8"/>
        <v>1.611475311240753</v>
      </c>
      <c r="L80" s="135">
        <f t="shared" si="9"/>
        <v>1.4292099512225134</v>
      </c>
      <c r="M80" s="135">
        <f t="shared" si="10"/>
        <v>1.597326200043794</v>
      </c>
      <c r="N80" s="136">
        <f t="shared" si="11"/>
        <v>1.4148441987956288</v>
      </c>
      <c r="O80" s="162">
        <v>22</v>
      </c>
      <c r="P80" s="170">
        <v>21</v>
      </c>
      <c r="Q80" s="137">
        <v>6</v>
      </c>
      <c r="R80" s="139" t="s">
        <v>48</v>
      </c>
      <c r="S80" s="137">
        <v>6</v>
      </c>
      <c r="T80" s="140" t="s">
        <v>34</v>
      </c>
      <c r="U80" s="27"/>
      <c r="V80" s="9"/>
      <c r="W80" s="1"/>
      <c r="X80" s="9"/>
    </row>
    <row r="81" spans="1:24" ht="18">
      <c r="A81" s="1"/>
      <c r="B81" s="5"/>
      <c r="C81" s="24" t="s">
        <v>30</v>
      </c>
      <c r="D81" s="86"/>
      <c r="E81" s="2">
        <v>37058</v>
      </c>
      <c r="F81" s="115">
        <v>151201162</v>
      </c>
      <c r="G81" s="2">
        <v>38564</v>
      </c>
      <c r="H81" s="115">
        <v>155514406</v>
      </c>
      <c r="I81" s="98">
        <f t="shared" si="6"/>
        <v>-3.9051965563738236</v>
      </c>
      <c r="J81" s="39">
        <f t="shared" si="7"/>
        <v>-2.7735334050017144</v>
      </c>
      <c r="K81" s="38">
        <f t="shared" si="8"/>
        <v>1.1143922535634811</v>
      </c>
      <c r="L81" s="38">
        <f t="shared" si="9"/>
        <v>1.2828534102863827</v>
      </c>
      <c r="M81" s="38">
        <f t="shared" si="10"/>
        <v>1.1411290561213923</v>
      </c>
      <c r="N81" s="39">
        <f t="shared" si="11"/>
        <v>1.3033868293377464</v>
      </c>
      <c r="O81" s="36">
        <v>24</v>
      </c>
      <c r="P81" s="127">
        <v>23</v>
      </c>
      <c r="Q81" s="9">
        <v>7</v>
      </c>
      <c r="R81" s="129" t="s">
        <v>34</v>
      </c>
      <c r="S81" s="9">
        <v>7</v>
      </c>
      <c r="T81" s="1" t="s">
        <v>48</v>
      </c>
      <c r="U81" s="27"/>
      <c r="V81" s="9"/>
      <c r="W81" s="1"/>
      <c r="X81" s="9"/>
    </row>
    <row r="82" spans="1:24" ht="18">
      <c r="A82" s="1"/>
      <c r="B82" s="5"/>
      <c r="C82" s="24" t="s">
        <v>37</v>
      </c>
      <c r="E82" s="2">
        <v>5403</v>
      </c>
      <c r="F82" s="115">
        <v>21593197</v>
      </c>
      <c r="G82" s="2">
        <v>5382</v>
      </c>
      <c r="H82" s="115">
        <v>22154049</v>
      </c>
      <c r="I82" s="98">
        <f t="shared" si="6"/>
        <v>0.390189520624304</v>
      </c>
      <c r="J82" s="39">
        <f t="shared" si="7"/>
        <v>-2.5316004311446676</v>
      </c>
      <c r="K82" s="38">
        <f t="shared" si="8"/>
        <v>0.1624766945329885</v>
      </c>
      <c r="L82" s="38">
        <f t="shared" si="9"/>
        <v>0.1832056450097631</v>
      </c>
      <c r="M82" s="38">
        <f t="shared" si="10"/>
        <v>0.1592562125309961</v>
      </c>
      <c r="N82" s="39">
        <f t="shared" si="11"/>
        <v>0.18567601822755295</v>
      </c>
      <c r="O82" s="36">
        <v>51</v>
      </c>
      <c r="P82" s="127">
        <v>51</v>
      </c>
      <c r="Q82" s="9">
        <v>8</v>
      </c>
      <c r="R82" s="129" t="s">
        <v>21</v>
      </c>
      <c r="S82" s="9">
        <v>8</v>
      </c>
      <c r="T82" s="1" t="s">
        <v>38</v>
      </c>
      <c r="U82" s="27"/>
      <c r="V82" s="9"/>
      <c r="W82" s="1"/>
      <c r="X82" s="9"/>
    </row>
    <row r="83" spans="1:24" ht="18">
      <c r="A83" s="1"/>
      <c r="B83" s="5"/>
      <c r="C83" s="24" t="s">
        <v>33</v>
      </c>
      <c r="E83" s="2">
        <v>28083</v>
      </c>
      <c r="F83" s="115">
        <v>145093022</v>
      </c>
      <c r="G83" s="2">
        <v>29242</v>
      </c>
      <c r="H83" s="115">
        <v>150984230</v>
      </c>
      <c r="I83" s="98">
        <f t="shared" si="6"/>
        <v>-3.963477190342658</v>
      </c>
      <c r="J83" s="39">
        <f t="shared" si="7"/>
        <v>-3.901869751562799</v>
      </c>
      <c r="K83" s="38">
        <f t="shared" si="8"/>
        <v>0.8444999097852891</v>
      </c>
      <c r="L83" s="38">
        <f t="shared" si="9"/>
        <v>1.2310294155110866</v>
      </c>
      <c r="M83" s="38">
        <f t="shared" si="10"/>
        <v>0.8652861699798193</v>
      </c>
      <c r="N83" s="39">
        <f t="shared" si="11"/>
        <v>1.2654188244123252</v>
      </c>
      <c r="O83" s="36">
        <v>26</v>
      </c>
      <c r="P83" s="127">
        <v>25</v>
      </c>
      <c r="Q83" s="9">
        <v>9</v>
      </c>
      <c r="R83" s="129" t="s">
        <v>38</v>
      </c>
      <c r="S83" s="9">
        <v>9</v>
      </c>
      <c r="T83" s="1" t="s">
        <v>71</v>
      </c>
      <c r="U83" s="27"/>
      <c r="V83" s="9"/>
      <c r="W83" s="1"/>
      <c r="X83" s="9"/>
    </row>
    <row r="84" spans="1:24" ht="18">
      <c r="A84" s="1"/>
      <c r="B84" s="5"/>
      <c r="C84" s="43" t="s">
        <v>41</v>
      </c>
      <c r="E84" s="2">
        <v>185544</v>
      </c>
      <c r="F84" s="115">
        <v>634809847</v>
      </c>
      <c r="G84" s="2">
        <v>184966</v>
      </c>
      <c r="H84" s="115">
        <v>643167206</v>
      </c>
      <c r="I84" s="98">
        <f t="shared" si="6"/>
        <v>0.31248986300185777</v>
      </c>
      <c r="J84" s="39">
        <f t="shared" si="7"/>
        <v>-1.2994068917126924</v>
      </c>
      <c r="K84" s="38">
        <f t="shared" si="8"/>
        <v>5.579599446683106</v>
      </c>
      <c r="L84" s="38">
        <f t="shared" si="9"/>
        <v>5.385990202293066</v>
      </c>
      <c r="M84" s="38">
        <f t="shared" si="10"/>
        <v>5.4732412870695315</v>
      </c>
      <c r="N84" s="39">
        <f t="shared" si="11"/>
        <v>5.390469519347019</v>
      </c>
      <c r="O84" s="36">
        <v>5</v>
      </c>
      <c r="P84" s="127">
        <v>5</v>
      </c>
      <c r="Q84" s="9">
        <v>10</v>
      </c>
      <c r="R84" s="129" t="s">
        <v>71</v>
      </c>
      <c r="S84" s="9">
        <v>10</v>
      </c>
      <c r="T84" s="1" t="s">
        <v>63</v>
      </c>
      <c r="U84" s="27"/>
      <c r="V84" s="9"/>
      <c r="W84" s="1"/>
      <c r="X84" s="42"/>
    </row>
    <row r="85" spans="1:24" ht="18">
      <c r="A85" s="1"/>
      <c r="B85" s="5"/>
      <c r="C85" s="43" t="s">
        <v>40</v>
      </c>
      <c r="E85" s="2">
        <v>15132</v>
      </c>
      <c r="F85" s="115">
        <v>111959503</v>
      </c>
      <c r="G85" s="2">
        <v>14271</v>
      </c>
      <c r="H85" s="115">
        <v>106677274</v>
      </c>
      <c r="I85" s="98">
        <f t="shared" si="6"/>
        <v>6.033214210636956</v>
      </c>
      <c r="J85" s="39">
        <f t="shared" si="7"/>
        <v>4.951597282097779</v>
      </c>
      <c r="K85" s="38">
        <f t="shared" si="8"/>
        <v>0.45504300234558254</v>
      </c>
      <c r="L85" s="38">
        <f t="shared" si="9"/>
        <v>0.9499108891604846</v>
      </c>
      <c r="M85" s="38">
        <f t="shared" si="10"/>
        <v>0.42228640078592433</v>
      </c>
      <c r="N85" s="39">
        <f t="shared" si="11"/>
        <v>0.8940763592104387</v>
      </c>
      <c r="O85" s="36">
        <v>32</v>
      </c>
      <c r="P85" s="127">
        <v>33</v>
      </c>
      <c r="Q85" s="9">
        <v>11</v>
      </c>
      <c r="R85" s="129" t="s">
        <v>63</v>
      </c>
      <c r="S85" s="9">
        <v>11</v>
      </c>
      <c r="T85" s="1" t="s">
        <v>21</v>
      </c>
      <c r="U85" s="27"/>
      <c r="V85" s="9"/>
      <c r="W85" s="1"/>
      <c r="X85" s="42"/>
    </row>
    <row r="86" spans="1:24" ht="18">
      <c r="A86" s="1"/>
      <c r="B86" s="5"/>
      <c r="C86" s="41" t="s">
        <v>44</v>
      </c>
      <c r="D86" s="106"/>
      <c r="E86" s="160">
        <v>63396</v>
      </c>
      <c r="F86" s="161">
        <v>227027449</v>
      </c>
      <c r="G86" s="160">
        <v>63933</v>
      </c>
      <c r="H86" s="161">
        <v>218983722</v>
      </c>
      <c r="I86" s="135">
        <f t="shared" si="6"/>
        <v>-0.8399418140866146</v>
      </c>
      <c r="J86" s="136">
        <f t="shared" si="7"/>
        <v>3.6732077281981645</v>
      </c>
      <c r="K86" s="135">
        <f t="shared" si="8"/>
        <v>1.9064172731100018</v>
      </c>
      <c r="L86" s="135">
        <f t="shared" si="9"/>
        <v>1.9261950988066334</v>
      </c>
      <c r="M86" s="135">
        <f t="shared" si="10"/>
        <v>1.8918111177525403</v>
      </c>
      <c r="N86" s="136">
        <f t="shared" si="11"/>
        <v>1.835331571109615</v>
      </c>
      <c r="O86" s="162">
        <v>15</v>
      </c>
      <c r="P86" s="170">
        <v>17</v>
      </c>
      <c r="Q86" s="137">
        <v>12</v>
      </c>
      <c r="R86" s="139" t="s">
        <v>42</v>
      </c>
      <c r="S86" s="137">
        <v>12</v>
      </c>
      <c r="T86" s="140" t="s">
        <v>42</v>
      </c>
      <c r="U86" s="27"/>
      <c r="V86" s="9"/>
      <c r="W86" s="1"/>
      <c r="X86" s="42"/>
    </row>
    <row r="87" spans="1:24" ht="18">
      <c r="A87" s="1"/>
      <c r="B87" s="5"/>
      <c r="C87" s="43" t="s">
        <v>47</v>
      </c>
      <c r="D87" s="86"/>
      <c r="E87" s="2">
        <v>12538</v>
      </c>
      <c r="F87" s="115">
        <v>42094648</v>
      </c>
      <c r="G87" s="2">
        <v>11390</v>
      </c>
      <c r="H87" s="115">
        <v>36735920</v>
      </c>
      <c r="I87" s="98">
        <f t="shared" si="6"/>
        <v>10.079016681299379</v>
      </c>
      <c r="J87" s="39">
        <f t="shared" si="7"/>
        <v>14.587161557407583</v>
      </c>
      <c r="K87" s="38">
        <f t="shared" si="8"/>
        <v>0.37703734889035906</v>
      </c>
      <c r="L87" s="38">
        <f t="shared" si="9"/>
        <v>0.35714846385641436</v>
      </c>
      <c r="M87" s="38">
        <f t="shared" si="10"/>
        <v>0.3370360945239772</v>
      </c>
      <c r="N87" s="39">
        <f t="shared" si="11"/>
        <v>0.3078886099568493</v>
      </c>
      <c r="O87" s="36">
        <v>47</v>
      </c>
      <c r="P87" s="127">
        <v>46</v>
      </c>
      <c r="Q87" s="9">
        <v>13</v>
      </c>
      <c r="R87" s="129" t="s">
        <v>57</v>
      </c>
      <c r="S87" s="9">
        <v>13</v>
      </c>
      <c r="T87" s="1" t="s">
        <v>67</v>
      </c>
      <c r="U87" s="27"/>
      <c r="V87" s="9"/>
      <c r="W87" s="1"/>
      <c r="X87" s="42"/>
    </row>
    <row r="88" spans="1:24" ht="18">
      <c r="A88" s="1"/>
      <c r="B88" s="5"/>
      <c r="C88" s="43" t="s">
        <v>52</v>
      </c>
      <c r="D88" s="86"/>
      <c r="E88" s="2">
        <v>5289</v>
      </c>
      <c r="F88" s="115">
        <v>13581378</v>
      </c>
      <c r="G88" s="2">
        <v>4551</v>
      </c>
      <c r="H88" s="115">
        <v>11309120</v>
      </c>
      <c r="I88" s="98">
        <f t="shared" si="6"/>
        <v>16.21621621621621</v>
      </c>
      <c r="J88" s="39">
        <f t="shared" si="7"/>
        <v>20.092261820548373</v>
      </c>
      <c r="K88" s="38">
        <f t="shared" si="8"/>
        <v>0.15904853551452458</v>
      </c>
      <c r="L88" s="38">
        <f t="shared" si="9"/>
        <v>0.11523004752892342</v>
      </c>
      <c r="M88" s="38">
        <f t="shared" si="10"/>
        <v>0.13466648517810537</v>
      </c>
      <c r="N88" s="39">
        <f t="shared" si="11"/>
        <v>0.09478323223251803</v>
      </c>
      <c r="O88" s="36">
        <v>53</v>
      </c>
      <c r="P88" s="127">
        <v>53</v>
      </c>
      <c r="Q88" s="9">
        <v>14</v>
      </c>
      <c r="R88" s="129" t="s">
        <v>45</v>
      </c>
      <c r="S88" s="9">
        <v>14</v>
      </c>
      <c r="T88" s="1" t="s">
        <v>45</v>
      </c>
      <c r="U88" s="27"/>
      <c r="V88" s="9"/>
      <c r="W88" s="1"/>
      <c r="X88" s="42"/>
    </row>
    <row r="89" spans="1:24" ht="18">
      <c r="A89" s="1"/>
      <c r="B89" s="5"/>
      <c r="C89" s="43" t="s">
        <v>54</v>
      </c>
      <c r="D89" s="86"/>
      <c r="E89" s="2">
        <v>108583</v>
      </c>
      <c r="F89" s="115">
        <v>429717610</v>
      </c>
      <c r="G89" s="2">
        <v>107805</v>
      </c>
      <c r="H89" s="115">
        <v>431345500</v>
      </c>
      <c r="I89" s="98">
        <f t="shared" si="6"/>
        <v>0.7216733917721854</v>
      </c>
      <c r="J89" s="39">
        <f t="shared" si="7"/>
        <v>-0.3773981645803701</v>
      </c>
      <c r="K89" s="38">
        <f t="shared" si="8"/>
        <v>3.265261321946232</v>
      </c>
      <c r="L89" s="38">
        <f t="shared" si="9"/>
        <v>3.6459025457001033</v>
      </c>
      <c r="M89" s="38">
        <f t="shared" si="10"/>
        <v>3.1900066874589434</v>
      </c>
      <c r="N89" s="39">
        <f t="shared" si="11"/>
        <v>3.6151637527015015</v>
      </c>
      <c r="O89" s="36">
        <v>6</v>
      </c>
      <c r="P89" s="127">
        <v>7</v>
      </c>
      <c r="Q89" s="9">
        <v>15</v>
      </c>
      <c r="R89" s="129" t="s">
        <v>43</v>
      </c>
      <c r="S89" s="9">
        <v>15</v>
      </c>
      <c r="T89" s="1" t="s">
        <v>57</v>
      </c>
      <c r="U89" s="27"/>
      <c r="V89" s="9"/>
      <c r="W89" s="1"/>
      <c r="X89" s="42"/>
    </row>
    <row r="90" spans="1:24" ht="18">
      <c r="A90" s="1"/>
      <c r="B90" s="5"/>
      <c r="C90" s="43" t="s">
        <v>56</v>
      </c>
      <c r="D90" s="86"/>
      <c r="E90" s="2">
        <v>93749</v>
      </c>
      <c r="F90" s="115">
        <v>279757110</v>
      </c>
      <c r="G90" s="2">
        <v>92768</v>
      </c>
      <c r="H90" s="115">
        <v>274184064</v>
      </c>
      <c r="I90" s="98">
        <f t="shared" si="6"/>
        <v>1.057476716109008</v>
      </c>
      <c r="J90" s="39">
        <f t="shared" si="7"/>
        <v>2.032592966453379</v>
      </c>
      <c r="K90" s="38">
        <f t="shared" si="8"/>
        <v>2.819179647561196</v>
      </c>
      <c r="L90" s="38">
        <f t="shared" si="9"/>
        <v>2.3735754267243174</v>
      </c>
      <c r="M90" s="38">
        <f t="shared" si="10"/>
        <v>2.74505394352944</v>
      </c>
      <c r="N90" s="39">
        <f t="shared" si="11"/>
        <v>2.297972946840036</v>
      </c>
      <c r="O90" s="36">
        <v>12</v>
      </c>
      <c r="P90" s="127">
        <v>12</v>
      </c>
      <c r="Q90" s="9">
        <v>16</v>
      </c>
      <c r="R90" s="129" t="s">
        <v>67</v>
      </c>
      <c r="S90" s="9">
        <v>16</v>
      </c>
      <c r="T90" s="1" t="s">
        <v>84</v>
      </c>
      <c r="U90" s="27"/>
      <c r="V90" s="9"/>
      <c r="W90" s="1"/>
      <c r="X90" s="42"/>
    </row>
    <row r="91" spans="1:24" ht="18">
      <c r="A91" s="1"/>
      <c r="B91" s="5"/>
      <c r="C91" s="118" t="s">
        <v>50</v>
      </c>
      <c r="D91" s="85"/>
      <c r="E91" s="2">
        <v>31884</v>
      </c>
      <c r="F91" s="115">
        <v>110587383</v>
      </c>
      <c r="G91" s="2">
        <v>32487</v>
      </c>
      <c r="H91" s="115">
        <v>114306380</v>
      </c>
      <c r="I91" s="98">
        <f t="shared" si="6"/>
        <v>-1.8561270662111014</v>
      </c>
      <c r="J91" s="39">
        <f t="shared" si="7"/>
        <v>-3.2535340547045593</v>
      </c>
      <c r="K91" s="38">
        <f t="shared" si="8"/>
        <v>0.9588019486377578</v>
      </c>
      <c r="L91" s="38">
        <f t="shared" si="9"/>
        <v>0.9382692536198654</v>
      </c>
      <c r="M91" s="38">
        <f t="shared" si="10"/>
        <v>0.9613074278139112</v>
      </c>
      <c r="N91" s="39">
        <f t="shared" si="11"/>
        <v>0.958016906814894</v>
      </c>
      <c r="O91" s="36">
        <v>33</v>
      </c>
      <c r="P91" s="127">
        <v>32</v>
      </c>
      <c r="Q91" s="9">
        <v>17</v>
      </c>
      <c r="R91" s="129" t="s">
        <v>84</v>
      </c>
      <c r="S91" s="9">
        <v>17</v>
      </c>
      <c r="T91" s="1" t="s">
        <v>43</v>
      </c>
      <c r="U91" s="27"/>
      <c r="V91" s="9"/>
      <c r="W91" s="1"/>
      <c r="X91" s="42"/>
    </row>
    <row r="92" spans="1:24" ht="18">
      <c r="A92" s="1"/>
      <c r="B92" s="5"/>
      <c r="C92" s="41" t="s">
        <v>59</v>
      </c>
      <c r="D92" s="106"/>
      <c r="E92" s="160">
        <v>36782</v>
      </c>
      <c r="F92" s="161">
        <v>120116978</v>
      </c>
      <c r="G92" s="160">
        <v>38436</v>
      </c>
      <c r="H92" s="161">
        <v>126530274</v>
      </c>
      <c r="I92" s="135">
        <f t="shared" si="6"/>
        <v>-4.3032573628889565</v>
      </c>
      <c r="J92" s="136">
        <f t="shared" si="7"/>
        <v>-5.068586194636708</v>
      </c>
      <c r="K92" s="135">
        <f t="shared" si="8"/>
        <v>1.1060925001503579</v>
      </c>
      <c r="L92" s="135">
        <f t="shared" si="9"/>
        <v>1.0191222925958359</v>
      </c>
      <c r="M92" s="135">
        <f t="shared" si="10"/>
        <v>1.1373414687553631</v>
      </c>
      <c r="N92" s="136">
        <f t="shared" si="11"/>
        <v>1.0604669810724565</v>
      </c>
      <c r="O92" s="162">
        <v>31</v>
      </c>
      <c r="P92" s="170">
        <v>29</v>
      </c>
      <c r="Q92" s="137">
        <v>18</v>
      </c>
      <c r="R92" s="139" t="s">
        <v>89</v>
      </c>
      <c r="S92" s="137">
        <v>18</v>
      </c>
      <c r="T92" s="140" t="s">
        <v>89</v>
      </c>
      <c r="U92" s="27"/>
      <c r="V92" s="9"/>
      <c r="W92" s="1"/>
      <c r="X92" s="42"/>
    </row>
    <row r="93" spans="1:24" ht="18">
      <c r="A93" s="1"/>
      <c r="B93" s="5"/>
      <c r="C93" s="43" t="s">
        <v>62</v>
      </c>
      <c r="D93" s="86"/>
      <c r="E93" s="2">
        <v>39032</v>
      </c>
      <c r="F93" s="115">
        <v>131785376</v>
      </c>
      <c r="G93" s="2">
        <v>37295</v>
      </c>
      <c r="H93" s="115">
        <v>125586081</v>
      </c>
      <c r="I93" s="98">
        <f t="shared" si="6"/>
        <v>4.657460785628103</v>
      </c>
      <c r="J93" s="39">
        <f t="shared" si="7"/>
        <v>4.93629146688636</v>
      </c>
      <c r="K93" s="38">
        <f t="shared" si="8"/>
        <v>1.1737535334095146</v>
      </c>
      <c r="L93" s="38">
        <f t="shared" si="9"/>
        <v>1.1181218238750916</v>
      </c>
      <c r="M93" s="38">
        <f t="shared" si="10"/>
        <v>1.1035786782503714</v>
      </c>
      <c r="N93" s="39">
        <f t="shared" si="11"/>
        <v>1.0525535745128551</v>
      </c>
      <c r="O93" s="36">
        <v>29</v>
      </c>
      <c r="P93" s="127">
        <v>30</v>
      </c>
      <c r="Q93" s="9">
        <v>19</v>
      </c>
      <c r="R93" s="129" t="s">
        <v>72</v>
      </c>
      <c r="S93" s="9">
        <v>19</v>
      </c>
      <c r="T93" s="1" t="s">
        <v>72</v>
      </c>
      <c r="U93" s="27"/>
      <c r="V93" s="9"/>
      <c r="W93" s="1"/>
      <c r="X93" s="42"/>
    </row>
    <row r="94" spans="1:24" ht="18">
      <c r="A94" s="1"/>
      <c r="B94" s="5"/>
      <c r="C94" s="43" t="s">
        <v>64</v>
      </c>
      <c r="E94" s="2">
        <v>87918</v>
      </c>
      <c r="F94" s="115">
        <v>297361112</v>
      </c>
      <c r="G94" s="2">
        <v>90385</v>
      </c>
      <c r="H94" s="115">
        <v>306214298</v>
      </c>
      <c r="I94" s="98">
        <f t="shared" si="6"/>
        <v>-2.7294351938927974</v>
      </c>
      <c r="J94" s="39">
        <f t="shared" si="7"/>
        <v>-2.8911732919799817</v>
      </c>
      <c r="K94" s="38">
        <f t="shared" si="8"/>
        <v>2.643832320923799</v>
      </c>
      <c r="L94" s="38">
        <f t="shared" si="9"/>
        <v>2.5229350857485535</v>
      </c>
      <c r="M94" s="38">
        <f t="shared" si="10"/>
        <v>2.6745397193634486</v>
      </c>
      <c r="N94" s="39">
        <f t="shared" si="11"/>
        <v>2.566422579321068</v>
      </c>
      <c r="O94" s="36">
        <v>11</v>
      </c>
      <c r="P94" s="127">
        <v>10</v>
      </c>
      <c r="Q94" s="9">
        <v>20</v>
      </c>
      <c r="R94" s="129" t="s">
        <v>60</v>
      </c>
      <c r="S94" s="9">
        <v>20</v>
      </c>
      <c r="T94" s="1" t="s">
        <v>79</v>
      </c>
      <c r="U94" s="27"/>
      <c r="V94" s="9"/>
      <c r="W94" s="1"/>
      <c r="X94" s="42"/>
    </row>
    <row r="95" spans="1:24" ht="18">
      <c r="A95" s="1"/>
      <c r="B95" s="5"/>
      <c r="C95" s="43" t="s">
        <v>70</v>
      </c>
      <c r="E95" s="2">
        <v>22240</v>
      </c>
      <c r="F95" s="115">
        <v>75308509</v>
      </c>
      <c r="G95" s="2">
        <v>23723</v>
      </c>
      <c r="H95" s="115">
        <v>79563663</v>
      </c>
      <c r="I95" s="98">
        <f t="shared" si="6"/>
        <v>-6.251317287021024</v>
      </c>
      <c r="J95" s="39">
        <f t="shared" si="7"/>
        <v>-5.348112240634279</v>
      </c>
      <c r="K95" s="38">
        <f t="shared" si="8"/>
        <v>0.6687917243038431</v>
      </c>
      <c r="L95" s="38">
        <f t="shared" si="9"/>
        <v>0.638948645078751</v>
      </c>
      <c r="M95" s="38">
        <f t="shared" si="10"/>
        <v>0.7019760553461204</v>
      </c>
      <c r="N95" s="39">
        <f t="shared" si="11"/>
        <v>0.666833595133733</v>
      </c>
      <c r="O95" s="36">
        <v>40</v>
      </c>
      <c r="P95" s="127">
        <v>39</v>
      </c>
      <c r="Q95" s="9">
        <v>21</v>
      </c>
      <c r="R95" s="129" t="s">
        <v>79</v>
      </c>
      <c r="S95" s="9">
        <v>21</v>
      </c>
      <c r="T95" s="1" t="s">
        <v>27</v>
      </c>
      <c r="U95" s="27"/>
      <c r="V95" s="9"/>
      <c r="W95" s="1"/>
      <c r="X95" s="42"/>
    </row>
    <row r="96" spans="1:24" ht="18">
      <c r="A96" s="1"/>
      <c r="B96" s="5"/>
      <c r="C96" s="43" t="s">
        <v>68</v>
      </c>
      <c r="E96" s="2">
        <v>36934</v>
      </c>
      <c r="F96" s="115">
        <v>138516378</v>
      </c>
      <c r="G96" s="2">
        <v>41127</v>
      </c>
      <c r="H96" s="115">
        <v>151376800</v>
      </c>
      <c r="I96" s="98">
        <f t="shared" si="6"/>
        <v>-10.195248863277158</v>
      </c>
      <c r="J96" s="39">
        <f t="shared" si="7"/>
        <v>-8.495636055194723</v>
      </c>
      <c r="K96" s="38">
        <f t="shared" si="8"/>
        <v>1.1106633788416431</v>
      </c>
      <c r="L96" s="38">
        <f t="shared" si="9"/>
        <v>1.1752304383601075</v>
      </c>
      <c r="M96" s="38">
        <f t="shared" si="10"/>
        <v>1.2169695750208613</v>
      </c>
      <c r="N96" s="39">
        <f t="shared" si="11"/>
        <v>1.268709005565016</v>
      </c>
      <c r="O96" s="36">
        <v>28</v>
      </c>
      <c r="P96" s="127">
        <v>24</v>
      </c>
      <c r="Q96" s="9">
        <v>22</v>
      </c>
      <c r="R96" s="129" t="s">
        <v>27</v>
      </c>
      <c r="S96" s="9">
        <v>22</v>
      </c>
      <c r="T96" s="1" t="s">
        <v>60</v>
      </c>
      <c r="U96" s="27"/>
      <c r="V96" s="9"/>
      <c r="W96" s="1"/>
      <c r="X96" s="42"/>
    </row>
    <row r="97" spans="1:24" ht="18">
      <c r="A97" s="1"/>
      <c r="B97" s="5"/>
      <c r="C97" s="44" t="s">
        <v>66</v>
      </c>
      <c r="D97" s="89"/>
      <c r="E97" s="2">
        <v>76767</v>
      </c>
      <c r="F97" s="115">
        <v>327663051</v>
      </c>
      <c r="G97" s="2">
        <v>79604</v>
      </c>
      <c r="H97" s="115">
        <v>338154624</v>
      </c>
      <c r="I97" s="98">
        <f t="shared" si="6"/>
        <v>-3.5638912617456384</v>
      </c>
      <c r="J97" s="39">
        <f t="shared" si="7"/>
        <v>-3.102596343618231</v>
      </c>
      <c r="K97" s="38">
        <f t="shared" si="8"/>
        <v>2.3085042400914175</v>
      </c>
      <c r="L97" s="38">
        <f t="shared" si="9"/>
        <v>2.780029312209855</v>
      </c>
      <c r="M97" s="38">
        <f t="shared" si="10"/>
        <v>2.355524255354406</v>
      </c>
      <c r="N97" s="39">
        <f t="shared" si="11"/>
        <v>2.8341186809488104</v>
      </c>
      <c r="O97" s="36">
        <v>9</v>
      </c>
      <c r="P97" s="127">
        <v>8</v>
      </c>
      <c r="Q97" s="9">
        <v>23</v>
      </c>
      <c r="R97" s="129" t="s">
        <v>55</v>
      </c>
      <c r="S97" s="9">
        <v>23</v>
      </c>
      <c r="T97" s="1" t="s">
        <v>29</v>
      </c>
      <c r="U97" s="27"/>
      <c r="V97" s="9"/>
      <c r="W97" s="1"/>
      <c r="X97" s="42"/>
    </row>
    <row r="98" spans="1:24" ht="18">
      <c r="A98" s="1"/>
      <c r="B98" s="5"/>
      <c r="C98" s="41" t="s">
        <v>73</v>
      </c>
      <c r="D98" s="106"/>
      <c r="E98" s="160">
        <v>64920</v>
      </c>
      <c r="F98" s="161">
        <v>188942393</v>
      </c>
      <c r="G98" s="160">
        <v>65000</v>
      </c>
      <c r="H98" s="161">
        <v>196316559</v>
      </c>
      <c r="I98" s="135">
        <f t="shared" si="6"/>
        <v>-0.12307692307692264</v>
      </c>
      <c r="J98" s="136">
        <f t="shared" si="7"/>
        <v>-3.756262863185171</v>
      </c>
      <c r="K98" s="135">
        <f t="shared" si="8"/>
        <v>1.952246346304204</v>
      </c>
      <c r="L98" s="135">
        <f t="shared" si="9"/>
        <v>1.603065677548959</v>
      </c>
      <c r="M98" s="135">
        <f t="shared" si="10"/>
        <v>1.9233842093115467</v>
      </c>
      <c r="N98" s="136">
        <f t="shared" si="11"/>
        <v>1.645355076503373</v>
      </c>
      <c r="O98" s="162">
        <v>19</v>
      </c>
      <c r="P98" s="170">
        <v>19</v>
      </c>
      <c r="Q98" s="137">
        <v>24</v>
      </c>
      <c r="R98" s="139" t="s">
        <v>29</v>
      </c>
      <c r="S98" s="137">
        <v>24</v>
      </c>
      <c r="T98" s="140" t="s">
        <v>53</v>
      </c>
      <c r="U98" s="27"/>
      <c r="V98" s="9"/>
      <c r="W98" s="1"/>
      <c r="X98" s="42"/>
    </row>
    <row r="99" spans="1:24" ht="18">
      <c r="A99" s="1"/>
      <c r="B99" s="5"/>
      <c r="C99" s="43" t="s">
        <v>75</v>
      </c>
      <c r="E99" s="2">
        <v>73664</v>
      </c>
      <c r="F99" s="115">
        <v>224171791</v>
      </c>
      <c r="G99" s="2">
        <v>85494</v>
      </c>
      <c r="H99" s="115">
        <v>253107450</v>
      </c>
      <c r="I99" s="98">
        <f t="shared" si="6"/>
        <v>-13.837228343509494</v>
      </c>
      <c r="J99" s="39">
        <f t="shared" si="7"/>
        <v>-11.432164086833467</v>
      </c>
      <c r="K99" s="38">
        <f t="shared" si="8"/>
        <v>2.215192157334456</v>
      </c>
      <c r="L99" s="38">
        <f t="shared" si="9"/>
        <v>1.9019665111724222</v>
      </c>
      <c r="M99" s="38">
        <f t="shared" si="10"/>
        <v>2.529812455244329</v>
      </c>
      <c r="N99" s="39">
        <f t="shared" si="11"/>
        <v>2.121327054017505</v>
      </c>
      <c r="O99" s="36">
        <v>16</v>
      </c>
      <c r="P99" s="127">
        <v>13</v>
      </c>
      <c r="Q99" s="9">
        <v>25</v>
      </c>
      <c r="R99" s="129" t="s">
        <v>77</v>
      </c>
      <c r="S99" s="9">
        <v>25</v>
      </c>
      <c r="T99" s="1" t="s">
        <v>32</v>
      </c>
      <c r="U99" s="27"/>
      <c r="V99" s="9"/>
      <c r="W99" s="1"/>
      <c r="X99" s="42"/>
    </row>
    <row r="100" spans="1:24" ht="18">
      <c r="A100" s="1"/>
      <c r="B100" s="5"/>
      <c r="C100" s="43" t="s">
        <v>78</v>
      </c>
      <c r="E100" s="2">
        <v>45984</v>
      </c>
      <c r="F100" s="115">
        <v>150558098</v>
      </c>
      <c r="G100" s="2">
        <v>46661</v>
      </c>
      <c r="H100" s="115">
        <v>147536806</v>
      </c>
      <c r="I100" s="98">
        <f t="shared" si="6"/>
        <v>-1.4508904652707884</v>
      </c>
      <c r="J100" s="39">
        <f t="shared" si="7"/>
        <v>2.047822561646086</v>
      </c>
      <c r="K100" s="38">
        <f t="shared" si="8"/>
        <v>1.3828110903951405</v>
      </c>
      <c r="L100" s="38">
        <f t="shared" si="9"/>
        <v>1.2773973884243786</v>
      </c>
      <c r="M100" s="38">
        <f t="shared" si="10"/>
        <v>1.3807235475490167</v>
      </c>
      <c r="N100" s="39">
        <f t="shared" si="11"/>
        <v>1.236525507372984</v>
      </c>
      <c r="O100" s="36">
        <v>25</v>
      </c>
      <c r="P100" s="127">
        <v>28</v>
      </c>
      <c r="Q100" s="9">
        <v>26</v>
      </c>
      <c r="R100" s="129" t="s">
        <v>32</v>
      </c>
      <c r="S100" s="9">
        <v>26</v>
      </c>
      <c r="T100" s="1" t="s">
        <v>55</v>
      </c>
      <c r="U100" s="27"/>
      <c r="V100" s="9"/>
      <c r="W100" s="1"/>
      <c r="X100" s="42"/>
    </row>
    <row r="101" spans="1:24" ht="18">
      <c r="A101" s="1"/>
      <c r="B101" s="5"/>
      <c r="C101" s="43" t="s">
        <v>76</v>
      </c>
      <c r="E101" s="2">
        <v>83281</v>
      </c>
      <c r="F101" s="115">
        <v>309747981</v>
      </c>
      <c r="G101" s="2">
        <v>86558</v>
      </c>
      <c r="H101" s="115">
        <v>319919488</v>
      </c>
      <c r="I101" s="98">
        <f t="shared" si="6"/>
        <v>-3.7859007832898186</v>
      </c>
      <c r="J101" s="39">
        <f t="shared" si="7"/>
        <v>-3.1793958735017753</v>
      </c>
      <c r="K101" s="38">
        <f t="shared" si="8"/>
        <v>2.504390449269261</v>
      </c>
      <c r="L101" s="38">
        <f t="shared" si="9"/>
        <v>2.6280304231734117</v>
      </c>
      <c r="M101" s="38">
        <f t="shared" si="10"/>
        <v>2.561296775224444</v>
      </c>
      <c r="N101" s="39">
        <f t="shared" si="11"/>
        <v>2.6812875915024565</v>
      </c>
      <c r="O101" s="36">
        <v>10</v>
      </c>
      <c r="P101" s="127">
        <v>9</v>
      </c>
      <c r="Q101" s="9">
        <v>27</v>
      </c>
      <c r="R101" s="129" t="s">
        <v>83</v>
      </c>
      <c r="S101" s="9">
        <v>27</v>
      </c>
      <c r="T101" s="1" t="s">
        <v>110</v>
      </c>
      <c r="U101" s="27"/>
      <c r="V101" s="9"/>
      <c r="W101" s="1"/>
      <c r="X101" s="42"/>
    </row>
    <row r="102" spans="1:24" ht="18">
      <c r="A102" s="1"/>
      <c r="B102" s="5"/>
      <c r="C102" s="43" t="s">
        <v>81</v>
      </c>
      <c r="E102" s="2">
        <v>17545</v>
      </c>
      <c r="F102" s="115">
        <v>56394736</v>
      </c>
      <c r="G102" s="2">
        <v>17504</v>
      </c>
      <c r="H102" s="115">
        <v>55556849</v>
      </c>
      <c r="I102" s="98">
        <f t="shared" si="6"/>
        <v>0.2342321755027399</v>
      </c>
      <c r="J102" s="39">
        <f t="shared" si="7"/>
        <v>1.5081614869842497</v>
      </c>
      <c r="K102" s="38">
        <f t="shared" si="8"/>
        <v>0.527605701569736</v>
      </c>
      <c r="L102" s="38">
        <f t="shared" si="9"/>
        <v>0.4784763453061308</v>
      </c>
      <c r="M102" s="38">
        <f t="shared" si="10"/>
        <v>0.517952572304451</v>
      </c>
      <c r="N102" s="39">
        <f t="shared" si="11"/>
        <v>0.46562930810478065</v>
      </c>
      <c r="O102" s="36">
        <v>44</v>
      </c>
      <c r="P102" s="127">
        <v>44</v>
      </c>
      <c r="Q102" s="9">
        <v>28</v>
      </c>
      <c r="R102" s="129" t="s">
        <v>53</v>
      </c>
      <c r="S102" s="9">
        <v>28</v>
      </c>
      <c r="T102" s="1" t="s">
        <v>77</v>
      </c>
      <c r="U102" s="27"/>
      <c r="V102" s="9"/>
      <c r="W102" s="1"/>
      <c r="X102" s="42"/>
    </row>
    <row r="103" spans="1:24" ht="18">
      <c r="A103" s="1"/>
      <c r="B103" s="5"/>
      <c r="C103" s="44" t="s">
        <v>88</v>
      </c>
      <c r="D103" s="89"/>
      <c r="E103" s="2">
        <v>31172</v>
      </c>
      <c r="F103" s="115">
        <v>102215539</v>
      </c>
      <c r="G103" s="2">
        <v>31741</v>
      </c>
      <c r="H103" s="115">
        <v>104631956</v>
      </c>
      <c r="I103" s="98">
        <f t="shared" si="6"/>
        <v>-1.7926341325100026</v>
      </c>
      <c r="J103" s="39">
        <f t="shared" si="7"/>
        <v>-2.3094445448386693</v>
      </c>
      <c r="K103" s="38">
        <f t="shared" si="8"/>
        <v>0.937390990557527</v>
      </c>
      <c r="L103" s="38">
        <f t="shared" si="9"/>
        <v>0.867239054620564</v>
      </c>
      <c r="M103" s="38">
        <f t="shared" si="10"/>
        <v>0.939232895196274</v>
      </c>
      <c r="N103" s="39">
        <f t="shared" si="11"/>
        <v>0.8769342782188718</v>
      </c>
      <c r="O103" s="36">
        <v>34</v>
      </c>
      <c r="P103" s="127">
        <v>35</v>
      </c>
      <c r="Q103" s="9">
        <v>29</v>
      </c>
      <c r="R103" s="129" t="s">
        <v>61</v>
      </c>
      <c r="S103" s="9">
        <v>29</v>
      </c>
      <c r="T103" s="1" t="s">
        <v>58</v>
      </c>
      <c r="U103" s="27"/>
      <c r="V103" s="9"/>
      <c r="W103" s="1"/>
      <c r="X103" s="42"/>
    </row>
    <row r="104" spans="1:24" ht="18">
      <c r="A104" s="1"/>
      <c r="B104" s="5"/>
      <c r="C104" s="41" t="s">
        <v>94</v>
      </c>
      <c r="D104" s="106"/>
      <c r="E104" s="160">
        <v>7235</v>
      </c>
      <c r="F104" s="161">
        <v>23664190</v>
      </c>
      <c r="G104" s="160">
        <v>6929</v>
      </c>
      <c r="H104" s="161">
        <v>23335462</v>
      </c>
      <c r="I104" s="135">
        <f t="shared" si="6"/>
        <v>4.416221677009673</v>
      </c>
      <c r="J104" s="136">
        <f t="shared" si="7"/>
        <v>1.4087057714991857</v>
      </c>
      <c r="K104" s="135">
        <f t="shared" si="8"/>
        <v>0.21756781139111084</v>
      </c>
      <c r="L104" s="135">
        <f t="shared" si="9"/>
        <v>0.20077680913037502</v>
      </c>
      <c r="M104" s="135">
        <f t="shared" si="10"/>
        <v>0.2050327567126109</v>
      </c>
      <c r="N104" s="136">
        <f t="shared" si="11"/>
        <v>0.19557759701896343</v>
      </c>
      <c r="O104" s="162">
        <v>50</v>
      </c>
      <c r="P104" s="170">
        <v>49</v>
      </c>
      <c r="Q104" s="137">
        <v>30</v>
      </c>
      <c r="R104" s="139" t="s">
        <v>110</v>
      </c>
      <c r="S104" s="137">
        <v>30</v>
      </c>
      <c r="T104" s="140" t="s">
        <v>61</v>
      </c>
      <c r="U104" s="27"/>
      <c r="V104" s="9"/>
      <c r="W104" s="1"/>
      <c r="X104" s="42"/>
    </row>
    <row r="105" spans="1:24" ht="18">
      <c r="A105" s="1"/>
      <c r="B105" s="5"/>
      <c r="C105" s="43" t="s">
        <v>91</v>
      </c>
      <c r="E105" s="2">
        <v>25125</v>
      </c>
      <c r="F105" s="115">
        <v>90285380</v>
      </c>
      <c r="G105" s="2">
        <v>27307</v>
      </c>
      <c r="H105" s="115">
        <v>95462216</v>
      </c>
      <c r="I105" s="98">
        <f t="shared" si="6"/>
        <v>-7.990625114439524</v>
      </c>
      <c r="J105" s="39">
        <f t="shared" si="7"/>
        <v>-5.422916224781531</v>
      </c>
      <c r="K105" s="38">
        <f t="shared" si="8"/>
        <v>0.7555482047272508</v>
      </c>
      <c r="L105" s="38">
        <f t="shared" si="9"/>
        <v>0.7660186343806138</v>
      </c>
      <c r="M105" s="38">
        <f t="shared" si="10"/>
        <v>0.8080285015949293</v>
      </c>
      <c r="N105" s="39">
        <f t="shared" si="11"/>
        <v>0.8000814730552684</v>
      </c>
      <c r="O105" s="36">
        <v>37</v>
      </c>
      <c r="P105" s="127">
        <v>36</v>
      </c>
      <c r="Q105" s="9">
        <v>31</v>
      </c>
      <c r="R105" s="129" t="s">
        <v>58</v>
      </c>
      <c r="S105" s="9">
        <v>31</v>
      </c>
      <c r="T105" s="1" t="s">
        <v>83</v>
      </c>
      <c r="U105" s="27"/>
      <c r="V105" s="9"/>
      <c r="W105" s="1"/>
      <c r="X105" s="42"/>
    </row>
    <row r="106" spans="1:24" ht="18">
      <c r="A106" s="1"/>
      <c r="B106" s="5"/>
      <c r="C106" s="43" t="s">
        <v>92</v>
      </c>
      <c r="E106" s="2">
        <v>46740</v>
      </c>
      <c r="F106" s="115">
        <v>140465159</v>
      </c>
      <c r="G106" s="2">
        <v>41186</v>
      </c>
      <c r="H106" s="115">
        <v>123307581</v>
      </c>
      <c r="I106" s="98">
        <f t="shared" si="6"/>
        <v>13.485164861846258</v>
      </c>
      <c r="J106" s="39">
        <f t="shared" si="7"/>
        <v>13.914455105562396</v>
      </c>
      <c r="K106" s="38">
        <f t="shared" si="8"/>
        <v>1.4055451975702171</v>
      </c>
      <c r="L106" s="38">
        <f t="shared" si="9"/>
        <v>1.1917647051519944</v>
      </c>
      <c r="M106" s="38">
        <f t="shared" si="10"/>
        <v>1.2187154160723903</v>
      </c>
      <c r="N106" s="39">
        <f t="shared" si="11"/>
        <v>1.0334571643021764</v>
      </c>
      <c r="O106" s="36">
        <v>27</v>
      </c>
      <c r="P106" s="127">
        <v>31</v>
      </c>
      <c r="Q106" s="9">
        <v>32</v>
      </c>
      <c r="R106" s="129" t="s">
        <v>39</v>
      </c>
      <c r="S106" s="9">
        <v>32</v>
      </c>
      <c r="T106" s="1" t="s">
        <v>49</v>
      </c>
      <c r="U106" s="27"/>
      <c r="V106" s="9"/>
      <c r="W106" s="1"/>
      <c r="X106" s="42"/>
    </row>
    <row r="107" spans="1:24" ht="18">
      <c r="A107" s="1"/>
      <c r="B107" s="5"/>
      <c r="C107" s="43" t="s">
        <v>96</v>
      </c>
      <c r="E107" s="2">
        <v>20607</v>
      </c>
      <c r="F107" s="115">
        <v>62928301</v>
      </c>
      <c r="G107" s="2">
        <v>19920</v>
      </c>
      <c r="H107" s="115">
        <v>60864804</v>
      </c>
      <c r="I107" s="98">
        <f t="shared" si="6"/>
        <v>3.4487951807228967</v>
      </c>
      <c r="J107" s="39">
        <f t="shared" si="7"/>
        <v>3.3902959746654204</v>
      </c>
      <c r="K107" s="38">
        <f t="shared" si="8"/>
        <v>0.619684849942864</v>
      </c>
      <c r="L107" s="38">
        <f t="shared" si="9"/>
        <v>0.5339098223423573</v>
      </c>
      <c r="M107" s="38">
        <f t="shared" si="10"/>
        <v>0.5894432838382463</v>
      </c>
      <c r="N107" s="39">
        <f t="shared" si="11"/>
        <v>0.5101159818198667</v>
      </c>
      <c r="O107" s="36">
        <v>43</v>
      </c>
      <c r="P107" s="127">
        <v>43</v>
      </c>
      <c r="Q107" s="9">
        <v>33</v>
      </c>
      <c r="R107" s="129" t="s">
        <v>49</v>
      </c>
      <c r="S107" s="9">
        <v>33</v>
      </c>
      <c r="T107" s="1" t="s">
        <v>39</v>
      </c>
      <c r="U107" s="27"/>
      <c r="V107" s="9"/>
      <c r="W107" s="1"/>
      <c r="X107" s="42"/>
    </row>
    <row r="108" spans="1:24" ht="18">
      <c r="A108" s="1"/>
      <c r="B108" s="5"/>
      <c r="C108" s="43" t="s">
        <v>98</v>
      </c>
      <c r="E108" s="2">
        <v>261319</v>
      </c>
      <c r="F108" s="115">
        <v>1025660368</v>
      </c>
      <c r="G108" s="2">
        <v>267624</v>
      </c>
      <c r="H108" s="115">
        <v>1047231997</v>
      </c>
      <c r="I108" s="98">
        <f t="shared" si="6"/>
        <v>-2.355917257047196</v>
      </c>
      <c r="J108" s="39">
        <f t="shared" si="7"/>
        <v>-2.059871075539718</v>
      </c>
      <c r="K108" s="38">
        <f t="shared" si="8"/>
        <v>7.858272688999819</v>
      </c>
      <c r="L108" s="38">
        <f t="shared" si="9"/>
        <v>8.702128234202235</v>
      </c>
      <c r="M108" s="38">
        <f t="shared" si="10"/>
        <v>7.919135009735283</v>
      </c>
      <c r="N108" s="39">
        <f t="shared" si="11"/>
        <v>8.776990037507305</v>
      </c>
      <c r="O108" s="36">
        <v>2</v>
      </c>
      <c r="P108" s="127">
        <v>2</v>
      </c>
      <c r="Q108" s="9">
        <v>34</v>
      </c>
      <c r="R108" s="129" t="s">
        <v>87</v>
      </c>
      <c r="S108" s="9">
        <v>34</v>
      </c>
      <c r="T108" s="1" t="s">
        <v>11</v>
      </c>
      <c r="U108" s="27"/>
      <c r="V108" s="9"/>
      <c r="W108" s="1"/>
      <c r="X108" s="42"/>
    </row>
    <row r="109" spans="1:24" ht="18">
      <c r="A109" s="1"/>
      <c r="B109" s="5"/>
      <c r="C109" s="44" t="s">
        <v>82</v>
      </c>
      <c r="D109" s="89"/>
      <c r="E109" s="2">
        <v>67504</v>
      </c>
      <c r="F109" s="115">
        <v>230841284</v>
      </c>
      <c r="G109" s="2">
        <v>72298</v>
      </c>
      <c r="H109" s="115">
        <v>245758495</v>
      </c>
      <c r="I109" s="98">
        <f t="shared" si="6"/>
        <v>-6.630888821267533</v>
      </c>
      <c r="J109" s="39">
        <f t="shared" si="7"/>
        <v>-6.069865865674345</v>
      </c>
      <c r="K109" s="38">
        <f t="shared" si="8"/>
        <v>2.0299512840560534</v>
      </c>
      <c r="L109" s="38">
        <f t="shared" si="9"/>
        <v>1.9585532577738214</v>
      </c>
      <c r="M109" s="38">
        <f t="shared" si="10"/>
        <v>2.139335870227788</v>
      </c>
      <c r="N109" s="39">
        <f t="shared" si="11"/>
        <v>2.0597344890406255</v>
      </c>
      <c r="O109" s="36">
        <v>14</v>
      </c>
      <c r="P109" s="127">
        <v>14</v>
      </c>
      <c r="Q109" s="9">
        <v>35</v>
      </c>
      <c r="R109" s="129" t="s">
        <v>11</v>
      </c>
      <c r="S109" s="9">
        <v>35</v>
      </c>
      <c r="T109" s="1" t="s">
        <v>87</v>
      </c>
      <c r="U109" s="27"/>
      <c r="V109" s="9"/>
      <c r="W109" s="1"/>
      <c r="X109" s="42"/>
    </row>
    <row r="110" spans="1:24" ht="18">
      <c r="A110" s="1"/>
      <c r="B110" s="5"/>
      <c r="C110" s="41" t="s">
        <v>86</v>
      </c>
      <c r="D110" s="106"/>
      <c r="E110" s="160">
        <v>24487</v>
      </c>
      <c r="F110" s="161">
        <v>70756167</v>
      </c>
      <c r="G110" s="160">
        <v>25106</v>
      </c>
      <c r="H110" s="161">
        <v>72360791</v>
      </c>
      <c r="I110" s="135">
        <f t="shared" si="6"/>
        <v>-2.4655460846012858</v>
      </c>
      <c r="J110" s="136">
        <f t="shared" si="7"/>
        <v>-2.217532420285451</v>
      </c>
      <c r="K110" s="135">
        <f t="shared" si="8"/>
        <v>0.7363625428519877</v>
      </c>
      <c r="L110" s="135">
        <f t="shared" si="9"/>
        <v>0.6003246862265702</v>
      </c>
      <c r="M110" s="135">
        <f t="shared" si="10"/>
        <v>0.7428997532150107</v>
      </c>
      <c r="N110" s="136">
        <f t="shared" si="11"/>
        <v>0.606465371123633</v>
      </c>
      <c r="O110" s="162">
        <v>42</v>
      </c>
      <c r="P110" s="170">
        <v>41</v>
      </c>
      <c r="Q110" s="137">
        <v>36</v>
      </c>
      <c r="R110" s="139" t="s">
        <v>6</v>
      </c>
      <c r="S110" s="137">
        <v>36</v>
      </c>
      <c r="T110" s="140" t="s">
        <v>74</v>
      </c>
      <c r="U110" s="27"/>
      <c r="V110" s="9"/>
      <c r="W110" s="1"/>
      <c r="X110" s="42"/>
    </row>
    <row r="111" spans="1:24" ht="18">
      <c r="A111" s="1"/>
      <c r="B111" s="5"/>
      <c r="C111" s="43" t="s">
        <v>99</v>
      </c>
      <c r="D111" s="86"/>
      <c r="E111" s="2">
        <v>124032</v>
      </c>
      <c r="F111" s="115">
        <v>417074240</v>
      </c>
      <c r="G111" s="2">
        <v>136017</v>
      </c>
      <c r="H111" s="115">
        <v>459463124</v>
      </c>
      <c r="I111" s="98">
        <f t="shared" si="6"/>
        <v>-8.811398575178103</v>
      </c>
      <c r="J111" s="39">
        <f t="shared" si="7"/>
        <v>-9.22574234706157</v>
      </c>
      <c r="K111" s="38">
        <f t="shared" si="8"/>
        <v>3.7298370120887716</v>
      </c>
      <c r="L111" s="38">
        <f t="shared" si="9"/>
        <v>3.5386309473375683</v>
      </c>
      <c r="M111" s="38">
        <f t="shared" si="10"/>
        <v>4.024814615352748</v>
      </c>
      <c r="N111" s="39">
        <f t="shared" si="11"/>
        <v>3.850821282678955</v>
      </c>
      <c r="O111" s="36">
        <v>7</v>
      </c>
      <c r="P111" s="127">
        <v>6</v>
      </c>
      <c r="Q111" s="9">
        <v>37</v>
      </c>
      <c r="R111" s="129" t="s">
        <v>74</v>
      </c>
      <c r="S111" s="9">
        <v>37</v>
      </c>
      <c r="T111" s="1" t="s">
        <v>6</v>
      </c>
      <c r="U111" s="27"/>
      <c r="V111" s="9"/>
      <c r="W111" s="1"/>
      <c r="X111" s="42"/>
    </row>
    <row r="112" spans="1:24" ht="18">
      <c r="A112" s="1"/>
      <c r="B112" s="5"/>
      <c r="C112" s="43" t="s">
        <v>100</v>
      </c>
      <c r="E112" s="2">
        <v>61593</v>
      </c>
      <c r="F112" s="115">
        <v>194256170</v>
      </c>
      <c r="G112" s="2">
        <v>63544</v>
      </c>
      <c r="H112" s="115">
        <v>196966084</v>
      </c>
      <c r="I112" s="98">
        <f t="shared" si="6"/>
        <v>-3.0703134835704446</v>
      </c>
      <c r="J112" s="39">
        <f t="shared" si="7"/>
        <v>-1.375827728798214</v>
      </c>
      <c r="K112" s="38">
        <f t="shared" si="8"/>
        <v>1.852198231791664</v>
      </c>
      <c r="L112" s="38">
        <f t="shared" si="9"/>
        <v>1.6481499669537676</v>
      </c>
      <c r="M112" s="38">
        <f t="shared" si="10"/>
        <v>1.8803004030229682</v>
      </c>
      <c r="N112" s="39">
        <f t="shared" si="11"/>
        <v>1.65079883153611</v>
      </c>
      <c r="O112" s="36">
        <v>18</v>
      </c>
      <c r="P112" s="127">
        <v>18</v>
      </c>
      <c r="Q112" s="9">
        <v>38</v>
      </c>
      <c r="R112" s="129" t="s">
        <v>97</v>
      </c>
      <c r="S112" s="9">
        <v>38</v>
      </c>
      <c r="T112" s="1" t="s">
        <v>97</v>
      </c>
      <c r="U112" s="27"/>
      <c r="V112" s="9"/>
      <c r="W112" s="1"/>
      <c r="X112" s="42"/>
    </row>
    <row r="113" spans="1:24" ht="18">
      <c r="A113" s="1"/>
      <c r="B113" s="50"/>
      <c r="C113" s="43" t="s">
        <v>101</v>
      </c>
      <c r="D113" s="9"/>
      <c r="E113" s="2">
        <v>26262</v>
      </c>
      <c r="F113" s="115">
        <v>89183253</v>
      </c>
      <c r="G113" s="2">
        <v>24231</v>
      </c>
      <c r="H113" s="115">
        <v>83694824</v>
      </c>
      <c r="I113" s="98">
        <f t="shared" si="6"/>
        <v>8.381824935000608</v>
      </c>
      <c r="J113" s="39">
        <f t="shared" si="7"/>
        <v>6.557668369073809</v>
      </c>
      <c r="K113" s="38">
        <f t="shared" si="8"/>
        <v>0.789739580200878</v>
      </c>
      <c r="L113" s="38">
        <f t="shared" si="9"/>
        <v>0.7566677315051538</v>
      </c>
      <c r="M113" s="38">
        <f t="shared" si="10"/>
        <v>0.7170080427050476</v>
      </c>
      <c r="N113" s="39">
        <f t="shared" si="11"/>
        <v>0.7014574025080399</v>
      </c>
      <c r="O113" s="36">
        <v>38</v>
      </c>
      <c r="P113" s="127">
        <v>38</v>
      </c>
      <c r="Q113" s="9">
        <v>39</v>
      </c>
      <c r="R113" s="129" t="s">
        <v>108</v>
      </c>
      <c r="S113" s="9">
        <v>39</v>
      </c>
      <c r="T113" s="1" t="s">
        <v>69</v>
      </c>
      <c r="U113" s="27"/>
      <c r="V113" s="9"/>
      <c r="W113" s="1"/>
      <c r="X113" s="49"/>
    </row>
    <row r="114" spans="1:24" ht="18">
      <c r="A114" s="1"/>
      <c r="B114" s="50"/>
      <c r="C114" s="37" t="s">
        <v>102</v>
      </c>
      <c r="E114" s="2">
        <v>274828</v>
      </c>
      <c r="F114" s="115">
        <v>952223106</v>
      </c>
      <c r="G114" s="2">
        <v>290254</v>
      </c>
      <c r="H114" s="115">
        <v>993875334</v>
      </c>
      <c r="I114" s="98">
        <f t="shared" si="6"/>
        <v>-5.314655439718322</v>
      </c>
      <c r="J114" s="39">
        <f t="shared" si="7"/>
        <v>-4.190890605199385</v>
      </c>
      <c r="K114" s="38">
        <f t="shared" si="8"/>
        <v>8.264509532687796</v>
      </c>
      <c r="L114" s="38">
        <f t="shared" si="9"/>
        <v>8.07905602528102</v>
      </c>
      <c r="M114" s="38">
        <f t="shared" si="10"/>
        <v>8.588768619838673</v>
      </c>
      <c r="N114" s="39">
        <f t="shared" si="11"/>
        <v>8.32980077960915</v>
      </c>
      <c r="O114" s="36">
        <v>3</v>
      </c>
      <c r="P114" s="127">
        <v>3</v>
      </c>
      <c r="Q114" s="9">
        <v>40</v>
      </c>
      <c r="R114" s="129" t="s">
        <v>69</v>
      </c>
      <c r="S114" s="9">
        <v>40</v>
      </c>
      <c r="T114" s="1" t="s">
        <v>108</v>
      </c>
      <c r="U114" s="68"/>
      <c r="V114" s="9"/>
      <c r="W114" s="1"/>
      <c r="X114" s="23"/>
    </row>
    <row r="115" spans="1:24" ht="18">
      <c r="A115" s="1"/>
      <c r="B115" s="50"/>
      <c r="C115" s="82" t="s">
        <v>104</v>
      </c>
      <c r="D115" s="89"/>
      <c r="E115" s="2">
        <v>12529</v>
      </c>
      <c r="F115" s="115">
        <v>46541841</v>
      </c>
      <c r="G115" s="2">
        <v>5866</v>
      </c>
      <c r="H115" s="115">
        <v>22848720</v>
      </c>
      <c r="I115" s="98">
        <f t="shared" si="6"/>
        <v>113.58677122400272</v>
      </c>
      <c r="J115" s="39">
        <f t="shared" si="7"/>
        <v>103.69561620957325</v>
      </c>
      <c r="K115" s="38">
        <f t="shared" si="8"/>
        <v>0.37676670475732243</v>
      </c>
      <c r="L115" s="38">
        <f t="shared" si="9"/>
        <v>0.3948802949533985</v>
      </c>
      <c r="M115" s="38">
        <f t="shared" si="10"/>
        <v>0.17357802725879282</v>
      </c>
      <c r="N115" s="39">
        <f t="shared" si="11"/>
        <v>0.19149814786435898</v>
      </c>
      <c r="O115" s="36">
        <v>45</v>
      </c>
      <c r="P115" s="127">
        <v>50</v>
      </c>
      <c r="Q115" s="9">
        <v>41</v>
      </c>
      <c r="R115" s="129" t="s">
        <v>65</v>
      </c>
      <c r="S115" s="9">
        <v>41</v>
      </c>
      <c r="T115" s="1" t="s">
        <v>85</v>
      </c>
      <c r="U115" s="68"/>
      <c r="V115" s="9"/>
      <c r="W115" s="1"/>
      <c r="X115" s="23"/>
    </row>
    <row r="116" spans="1:24" ht="18">
      <c r="A116" s="1"/>
      <c r="B116" s="50"/>
      <c r="C116" s="158" t="s">
        <v>106</v>
      </c>
      <c r="D116" s="106"/>
      <c r="E116" s="160">
        <v>23438</v>
      </c>
      <c r="F116" s="161">
        <v>74488385</v>
      </c>
      <c r="G116" s="160">
        <v>22407</v>
      </c>
      <c r="H116" s="161">
        <v>67403334</v>
      </c>
      <c r="I116" s="135">
        <f t="shared" si="6"/>
        <v>4.601240683714906</v>
      </c>
      <c r="J116" s="136">
        <f t="shared" si="7"/>
        <v>10.511425147011266</v>
      </c>
      <c r="K116" s="135">
        <f t="shared" si="8"/>
        <v>0.7048174655680519</v>
      </c>
      <c r="L116" s="135">
        <f t="shared" si="9"/>
        <v>0.6319903726928701</v>
      </c>
      <c r="M116" s="135">
        <f t="shared" si="10"/>
        <v>0.6630349227391358</v>
      </c>
      <c r="N116" s="136">
        <f t="shared" si="11"/>
        <v>0.5649162675582166</v>
      </c>
      <c r="O116" s="162">
        <v>41</v>
      </c>
      <c r="P116" s="170">
        <v>42</v>
      </c>
      <c r="Q116" s="137">
        <v>42</v>
      </c>
      <c r="R116" s="139" t="s">
        <v>85</v>
      </c>
      <c r="S116" s="137">
        <v>42</v>
      </c>
      <c r="T116" s="140" t="s">
        <v>65</v>
      </c>
      <c r="U116" s="68"/>
      <c r="V116" s="9"/>
      <c r="W116" s="1"/>
      <c r="X116" s="23"/>
    </row>
    <row r="117" spans="1:24" ht="18">
      <c r="A117" s="1"/>
      <c r="B117" s="50"/>
      <c r="C117" s="37" t="s">
        <v>107</v>
      </c>
      <c r="E117" s="2">
        <v>48690</v>
      </c>
      <c r="F117" s="115">
        <v>168743243</v>
      </c>
      <c r="G117" s="2">
        <v>51810</v>
      </c>
      <c r="H117" s="115">
        <v>178016309</v>
      </c>
      <c r="I117" s="98">
        <f t="shared" si="6"/>
        <v>-6.0220034742327755</v>
      </c>
      <c r="J117" s="39">
        <f t="shared" si="7"/>
        <v>-5.209110363028586</v>
      </c>
      <c r="K117" s="38">
        <f t="shared" si="8"/>
        <v>1.464184759728153</v>
      </c>
      <c r="L117" s="38">
        <f t="shared" si="9"/>
        <v>1.4316877058480129</v>
      </c>
      <c r="M117" s="38">
        <f t="shared" si="10"/>
        <v>1.5330851674527883</v>
      </c>
      <c r="N117" s="39">
        <f t="shared" si="11"/>
        <v>1.4919782580008603</v>
      </c>
      <c r="O117" s="36">
        <v>21</v>
      </c>
      <c r="P117" s="127">
        <v>20</v>
      </c>
      <c r="Q117" s="9">
        <v>43</v>
      </c>
      <c r="R117" s="129" t="s">
        <v>95</v>
      </c>
      <c r="S117" s="9">
        <v>43</v>
      </c>
      <c r="T117" s="1" t="s">
        <v>95</v>
      </c>
      <c r="U117" s="68"/>
      <c r="V117" s="9"/>
      <c r="W117" s="1"/>
      <c r="X117" s="23"/>
    </row>
    <row r="118" spans="1:24" ht="18">
      <c r="A118" s="1"/>
      <c r="B118" s="50"/>
      <c r="C118" s="37" t="s">
        <v>109</v>
      </c>
      <c r="E118" s="2">
        <v>24608</v>
      </c>
      <c r="F118" s="115">
        <v>75799590</v>
      </c>
      <c r="G118" s="2">
        <v>24346</v>
      </c>
      <c r="H118" s="115">
        <v>74471793</v>
      </c>
      <c r="I118" s="98">
        <f t="shared" si="6"/>
        <v>1.0761521399819287</v>
      </c>
      <c r="J118" s="39">
        <f t="shared" si="7"/>
        <v>1.7829529094324386</v>
      </c>
      <c r="K118" s="38">
        <f t="shared" si="8"/>
        <v>0.7400012028628135</v>
      </c>
      <c r="L118" s="38">
        <f t="shared" si="9"/>
        <v>0.6431151800923962</v>
      </c>
      <c r="M118" s="38">
        <f t="shared" si="10"/>
        <v>0.7204109532292141</v>
      </c>
      <c r="N118" s="39">
        <f t="shared" si="11"/>
        <v>0.6241579584168362</v>
      </c>
      <c r="O118" s="36">
        <v>39</v>
      </c>
      <c r="P118" s="127">
        <v>40</v>
      </c>
      <c r="Q118" s="9">
        <v>44</v>
      </c>
      <c r="R118" s="129" t="s">
        <v>80</v>
      </c>
      <c r="S118" s="9">
        <v>44</v>
      </c>
      <c r="T118" s="1" t="s">
        <v>80</v>
      </c>
      <c r="U118" s="68"/>
      <c r="V118" s="9"/>
      <c r="W118" s="1"/>
      <c r="X118" s="23"/>
    </row>
    <row r="119" spans="1:24" ht="18">
      <c r="A119" s="1"/>
      <c r="B119" s="50"/>
      <c r="C119" s="37" t="s">
        <v>111</v>
      </c>
      <c r="E119" s="2">
        <v>73453</v>
      </c>
      <c r="F119" s="115">
        <v>251258379</v>
      </c>
      <c r="G119" s="2">
        <v>72216</v>
      </c>
      <c r="H119" s="115">
        <v>245710874</v>
      </c>
      <c r="I119" s="98">
        <f t="shared" si="6"/>
        <v>1.7129168051401393</v>
      </c>
      <c r="J119" s="39">
        <f t="shared" si="7"/>
        <v>2.2577368716697492</v>
      </c>
      <c r="K119" s="38">
        <f t="shared" si="8"/>
        <v>2.2088470559932643</v>
      </c>
      <c r="L119" s="38">
        <f t="shared" si="9"/>
        <v>2.131780365306838</v>
      </c>
      <c r="M119" s="38">
        <f t="shared" si="10"/>
        <v>2.136909447071426</v>
      </c>
      <c r="N119" s="39">
        <f t="shared" si="11"/>
        <v>2.0593353711338263</v>
      </c>
      <c r="O119" s="36">
        <v>13</v>
      </c>
      <c r="P119" s="127">
        <v>15</v>
      </c>
      <c r="Q119" s="9">
        <v>45</v>
      </c>
      <c r="R119" s="129" t="s">
        <v>103</v>
      </c>
      <c r="S119" s="9">
        <v>45</v>
      </c>
      <c r="T119" s="1" t="s">
        <v>90</v>
      </c>
      <c r="U119" s="68"/>
      <c r="V119" s="9"/>
      <c r="W119" s="1"/>
      <c r="X119" s="23"/>
    </row>
    <row r="120" spans="1:24" ht="18">
      <c r="A120" s="1"/>
      <c r="B120" s="50"/>
      <c r="C120" s="37" t="s">
        <v>112</v>
      </c>
      <c r="E120" s="2">
        <v>264478</v>
      </c>
      <c r="F120" s="115">
        <v>906969934</v>
      </c>
      <c r="G120" s="2">
        <v>266559</v>
      </c>
      <c r="H120" s="115">
        <v>916287824</v>
      </c>
      <c r="I120" s="98">
        <f t="shared" si="6"/>
        <v>-0.7806902036697352</v>
      </c>
      <c r="J120" s="39">
        <f t="shared" si="7"/>
        <v>-1.0169173654762034</v>
      </c>
      <c r="K120" s="38">
        <f t="shared" si="8"/>
        <v>7.953268779695676</v>
      </c>
      <c r="L120" s="38">
        <f t="shared" si="9"/>
        <v>7.695109332950201</v>
      </c>
      <c r="M120" s="38">
        <f t="shared" si="10"/>
        <v>7.887621099228872</v>
      </c>
      <c r="N120" s="39">
        <f t="shared" si="11"/>
        <v>7.679529584443405</v>
      </c>
      <c r="O120" s="36">
        <v>4</v>
      </c>
      <c r="P120" s="127">
        <v>4</v>
      </c>
      <c r="Q120" s="9">
        <v>46</v>
      </c>
      <c r="R120" s="129" t="s">
        <v>90</v>
      </c>
      <c r="S120" s="9">
        <v>46</v>
      </c>
      <c r="T120" s="1" t="s">
        <v>46</v>
      </c>
      <c r="U120" s="68"/>
      <c r="V120" s="9"/>
      <c r="W120" s="1"/>
      <c r="X120" s="23"/>
    </row>
    <row r="121" spans="1:24" ht="18">
      <c r="A121" s="1"/>
      <c r="B121" s="50"/>
      <c r="C121" s="82" t="s">
        <v>113</v>
      </c>
      <c r="D121" s="89"/>
      <c r="E121" s="2">
        <v>35433</v>
      </c>
      <c r="F121" s="115">
        <v>121767244</v>
      </c>
      <c r="G121" s="2">
        <v>41891</v>
      </c>
      <c r="H121" s="115">
        <v>149270900</v>
      </c>
      <c r="I121" s="98">
        <f t="shared" si="6"/>
        <v>-15.416199183595523</v>
      </c>
      <c r="J121" s="39">
        <f t="shared" si="7"/>
        <v>-18.425330054283847</v>
      </c>
      <c r="K121" s="38">
        <f t="shared" si="8"/>
        <v>1.0655259517652012</v>
      </c>
      <c r="L121" s="38">
        <f t="shared" si="9"/>
        <v>1.0331238342372928</v>
      </c>
      <c r="M121" s="38">
        <f t="shared" si="10"/>
        <v>1.2395767371118462</v>
      </c>
      <c r="N121" s="39">
        <f t="shared" si="11"/>
        <v>1.2510591788094012</v>
      </c>
      <c r="O121" s="36">
        <v>30</v>
      </c>
      <c r="P121" s="127">
        <v>27</v>
      </c>
      <c r="Q121" s="9">
        <v>47</v>
      </c>
      <c r="R121" s="129" t="s">
        <v>46</v>
      </c>
      <c r="S121" s="9">
        <v>47</v>
      </c>
      <c r="T121" s="1" t="s">
        <v>105</v>
      </c>
      <c r="U121" s="68"/>
      <c r="V121" s="9"/>
      <c r="W121" s="1"/>
      <c r="X121" s="23"/>
    </row>
    <row r="122" spans="1:24" ht="18">
      <c r="A122" s="1"/>
      <c r="B122" s="50"/>
      <c r="C122" s="158" t="s">
        <v>115</v>
      </c>
      <c r="D122" s="106"/>
      <c r="E122" s="160">
        <v>11915</v>
      </c>
      <c r="F122" s="161">
        <v>43341468</v>
      </c>
      <c r="G122" s="160">
        <v>12293</v>
      </c>
      <c r="H122" s="161">
        <v>43775876</v>
      </c>
      <c r="I122" s="135">
        <f t="shared" si="6"/>
        <v>-3.074920686569598</v>
      </c>
      <c r="J122" s="136">
        <f t="shared" si="7"/>
        <v>-0.9923456471779133</v>
      </c>
      <c r="K122" s="135">
        <f t="shared" si="8"/>
        <v>0.358302760570157</v>
      </c>
      <c r="L122" s="135">
        <f t="shared" si="9"/>
        <v>0.3677270021947194</v>
      </c>
      <c r="M122" s="135">
        <f t="shared" si="10"/>
        <v>0.3637563397702592</v>
      </c>
      <c r="N122" s="136">
        <f t="shared" si="11"/>
        <v>0.3668914133982054</v>
      </c>
      <c r="O122" s="162">
        <v>46</v>
      </c>
      <c r="P122" s="170">
        <v>45</v>
      </c>
      <c r="Q122" s="137">
        <v>48</v>
      </c>
      <c r="R122" s="139" t="s">
        <v>105</v>
      </c>
      <c r="S122" s="137">
        <v>48</v>
      </c>
      <c r="T122" s="140" t="s">
        <v>116</v>
      </c>
      <c r="U122" s="68"/>
      <c r="V122" s="9"/>
      <c r="W122" s="1"/>
      <c r="X122" s="23"/>
    </row>
    <row r="123" spans="1:24" ht="18">
      <c r="A123" s="1"/>
      <c r="B123" s="50"/>
      <c r="C123" s="37" t="s">
        <v>114</v>
      </c>
      <c r="D123" s="86"/>
      <c r="E123" s="2">
        <v>48250</v>
      </c>
      <c r="F123" s="115">
        <v>153947249</v>
      </c>
      <c r="G123" s="2">
        <v>47140</v>
      </c>
      <c r="H123" s="115">
        <v>150828055</v>
      </c>
      <c r="I123" s="98">
        <f t="shared" si="6"/>
        <v>2.3546881629189755</v>
      </c>
      <c r="J123" s="39">
        <f t="shared" si="7"/>
        <v>2.0680462928465175</v>
      </c>
      <c r="K123" s="38">
        <f t="shared" si="8"/>
        <v>1.4509532687796958</v>
      </c>
      <c r="L123" s="38">
        <f t="shared" si="9"/>
        <v>1.3061523520821678</v>
      </c>
      <c r="M123" s="38">
        <f t="shared" si="10"/>
        <v>1.394897409645328</v>
      </c>
      <c r="N123" s="39">
        <f t="shared" si="11"/>
        <v>1.2641099010572001</v>
      </c>
      <c r="O123" s="36">
        <v>23</v>
      </c>
      <c r="P123" s="127">
        <v>26</v>
      </c>
      <c r="Q123" s="9">
        <v>49</v>
      </c>
      <c r="R123" s="129" t="s">
        <v>116</v>
      </c>
      <c r="S123" s="9">
        <v>49</v>
      </c>
      <c r="T123" s="1" t="s">
        <v>93</v>
      </c>
      <c r="U123" s="68"/>
      <c r="V123" s="9"/>
      <c r="W123" s="1"/>
      <c r="X123" s="23"/>
    </row>
    <row r="124" spans="1:24" ht="18">
      <c r="A124" s="1"/>
      <c r="B124" s="50"/>
      <c r="C124" s="37" t="s">
        <v>117</v>
      </c>
      <c r="E124" s="2">
        <v>52174</v>
      </c>
      <c r="F124" s="115">
        <v>179887006</v>
      </c>
      <c r="G124" s="2">
        <v>47880</v>
      </c>
      <c r="H124" s="115">
        <v>162341092</v>
      </c>
      <c r="I124" s="98">
        <f t="shared" si="6"/>
        <v>8.968253968253961</v>
      </c>
      <c r="J124" s="39">
        <f t="shared" si="7"/>
        <v>10.808054685254916</v>
      </c>
      <c r="K124" s="38">
        <f t="shared" si="8"/>
        <v>1.568954110783665</v>
      </c>
      <c r="L124" s="38">
        <f t="shared" si="9"/>
        <v>1.5262360160519597</v>
      </c>
      <c r="M124" s="38">
        <f t="shared" si="10"/>
        <v>1.4167943991051823</v>
      </c>
      <c r="N124" s="39">
        <f t="shared" si="11"/>
        <v>1.3606021886686652</v>
      </c>
      <c r="O124" s="36">
        <v>20</v>
      </c>
      <c r="P124" s="127">
        <v>22</v>
      </c>
      <c r="Q124" s="9">
        <v>50</v>
      </c>
      <c r="R124" s="129" t="s">
        <v>93</v>
      </c>
      <c r="S124" s="9">
        <v>50</v>
      </c>
      <c r="T124" s="1" t="s">
        <v>103</v>
      </c>
      <c r="U124" s="68"/>
      <c r="V124" s="9"/>
      <c r="W124" s="1"/>
      <c r="X124" s="23"/>
    </row>
    <row r="125" spans="1:24" ht="18">
      <c r="A125" s="1"/>
      <c r="B125" s="50"/>
      <c r="C125" s="37" t="s">
        <v>119</v>
      </c>
      <c r="E125" s="2">
        <v>9024</v>
      </c>
      <c r="F125" s="115">
        <v>24375013</v>
      </c>
      <c r="G125" s="2">
        <v>9639</v>
      </c>
      <c r="H125" s="115">
        <v>25485489</v>
      </c>
      <c r="I125" s="98">
        <f t="shared" si="6"/>
        <v>-6.3803299097416755</v>
      </c>
      <c r="J125" s="39">
        <f t="shared" si="7"/>
        <v>-4.357287395976584</v>
      </c>
      <c r="K125" s="38">
        <f t="shared" si="8"/>
        <v>0.27136585072472486</v>
      </c>
      <c r="L125" s="38">
        <f t="shared" si="9"/>
        <v>0.2068077264698859</v>
      </c>
      <c r="M125" s="38">
        <f t="shared" si="10"/>
        <v>0.28522308297775384</v>
      </c>
      <c r="N125" s="39">
        <f t="shared" si="11"/>
        <v>0.21359725800471507</v>
      </c>
      <c r="O125" s="36">
        <v>49</v>
      </c>
      <c r="P125" s="127">
        <v>48</v>
      </c>
      <c r="Q125" s="9">
        <v>51</v>
      </c>
      <c r="R125" s="129" t="s">
        <v>36</v>
      </c>
      <c r="S125" s="9">
        <v>51</v>
      </c>
      <c r="T125" s="1" t="s">
        <v>36</v>
      </c>
      <c r="U125" s="68"/>
      <c r="V125" s="9"/>
      <c r="W125" s="1"/>
      <c r="X125" s="23"/>
    </row>
    <row r="126" spans="1:24" ht="18">
      <c r="A126" s="1"/>
      <c r="B126" s="50"/>
      <c r="C126" s="37" t="s">
        <v>118</v>
      </c>
      <c r="D126" s="51"/>
      <c r="E126" s="2">
        <v>70486</v>
      </c>
      <c r="F126" s="115">
        <v>213404132</v>
      </c>
      <c r="G126" s="2">
        <v>73554</v>
      </c>
      <c r="H126" s="115">
        <v>219303091</v>
      </c>
      <c r="I126" s="98">
        <f t="shared" si="6"/>
        <v>-4.171085189112759</v>
      </c>
      <c r="J126" s="39">
        <f t="shared" si="7"/>
        <v>-2.689865871521164</v>
      </c>
      <c r="K126" s="38">
        <f t="shared" si="8"/>
        <v>2.119624706802189</v>
      </c>
      <c r="L126" s="38">
        <f t="shared" si="9"/>
        <v>1.810609223396083</v>
      </c>
      <c r="M126" s="38">
        <f t="shared" si="10"/>
        <v>2.176501571256946</v>
      </c>
      <c r="N126" s="39">
        <f t="shared" si="11"/>
        <v>1.8380082449882957</v>
      </c>
      <c r="O126" s="36">
        <v>17</v>
      </c>
      <c r="P126" s="127">
        <v>16</v>
      </c>
      <c r="Q126" s="9">
        <v>52</v>
      </c>
      <c r="R126" s="129" t="s">
        <v>3</v>
      </c>
      <c r="S126" s="9">
        <v>52</v>
      </c>
      <c r="T126" s="1" t="s">
        <v>3</v>
      </c>
      <c r="U126" s="68"/>
      <c r="V126" s="9"/>
      <c r="W126" s="1"/>
      <c r="X126" s="23"/>
    </row>
    <row r="127" spans="1:24" ht="18">
      <c r="A127" s="1"/>
      <c r="B127" s="50"/>
      <c r="C127" s="159" t="s">
        <v>120</v>
      </c>
      <c r="D127" s="85"/>
      <c r="E127" s="165">
        <v>9759</v>
      </c>
      <c r="F127" s="166">
        <v>25491653</v>
      </c>
      <c r="G127" s="165">
        <v>9941</v>
      </c>
      <c r="H127" s="166">
        <v>25964084</v>
      </c>
      <c r="I127" s="153">
        <f t="shared" si="6"/>
        <v>-1.8308017302082362</v>
      </c>
      <c r="J127" s="154">
        <f t="shared" si="7"/>
        <v>-1.8195558141007382</v>
      </c>
      <c r="K127" s="153">
        <f t="shared" si="8"/>
        <v>0.29346845492271606</v>
      </c>
      <c r="L127" s="153">
        <f t="shared" si="9"/>
        <v>0.21628176366056692</v>
      </c>
      <c r="M127" s="153">
        <f t="shared" si="10"/>
        <v>0.29415942191947825</v>
      </c>
      <c r="N127" s="154">
        <f t="shared" si="11"/>
        <v>0.21760842607352346</v>
      </c>
      <c r="O127" s="167">
        <v>48</v>
      </c>
      <c r="P127" s="171">
        <v>47</v>
      </c>
      <c r="Q127" s="155">
        <v>53</v>
      </c>
      <c r="R127" s="156" t="s">
        <v>51</v>
      </c>
      <c r="S127" s="155">
        <v>53</v>
      </c>
      <c r="T127" s="157" t="s">
        <v>51</v>
      </c>
      <c r="U127" s="68"/>
      <c r="V127" s="9"/>
      <c r="W127" s="1"/>
      <c r="X127" s="23"/>
    </row>
    <row r="128" spans="1:21" ht="21" thickBot="1">
      <c r="A128" s="1"/>
      <c r="B128" s="52"/>
      <c r="C128" s="117" t="s">
        <v>122</v>
      </c>
      <c r="D128" s="54"/>
      <c r="E128" s="55">
        <f>SUM(E75:E127)</f>
        <v>3325400</v>
      </c>
      <c r="F128" s="56">
        <f>SUM(F75:F127)</f>
        <v>11786316409</v>
      </c>
      <c r="G128" s="55">
        <f>SUM(G75:G127)</f>
        <v>3379460</v>
      </c>
      <c r="H128" s="56">
        <f>SUM(H75:H127)</f>
        <v>11931561874</v>
      </c>
      <c r="I128" s="125">
        <f t="shared" si="6"/>
        <v>-1.5996638516212727</v>
      </c>
      <c r="J128" s="119">
        <f t="shared" si="7"/>
        <v>-1.2173214750409471</v>
      </c>
      <c r="K128" s="57">
        <f>IF(E128=0,NA(),((+E128/E$128)*100))</f>
        <v>100</v>
      </c>
      <c r="L128" s="57">
        <f>IF(F128=0,NA(),((+F128/F$128)*100))</f>
        <v>100</v>
      </c>
      <c r="M128" s="57">
        <f>IF(G128=0,NA(),((+G128/G$128)*100))</f>
        <v>100</v>
      </c>
      <c r="N128" s="58">
        <f>IF(H128=0,NA(),((+H128/H$128)*100))</f>
        <v>100</v>
      </c>
      <c r="O128" s="55"/>
      <c r="P128" s="54"/>
      <c r="Q128" s="59"/>
      <c r="R128" s="54"/>
      <c r="S128" s="59"/>
      <c r="T128" s="54"/>
      <c r="U128" s="60"/>
    </row>
    <row r="129" ht="15.75" thickTop="1"/>
    <row r="130" spans="1:19" ht="23.25">
      <c r="A130" s="1"/>
      <c r="C130" s="61"/>
      <c r="E130" s="2"/>
      <c r="F130" s="2"/>
      <c r="G130" s="2"/>
      <c r="H130" s="2"/>
      <c r="O130" s="2"/>
      <c r="Q130" s="3"/>
      <c r="S130" s="3"/>
    </row>
    <row r="131" spans="1:24" ht="33.75">
      <c r="A131" s="189" t="s">
        <v>152</v>
      </c>
      <c r="C131" s="6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Q131" s="3"/>
      <c r="S131" s="3"/>
      <c r="V131" s="4"/>
      <c r="W131" s="4"/>
      <c r="X131" s="3"/>
    </row>
    <row r="132" spans="1:24" ht="24" thickBot="1">
      <c r="A132" s="1"/>
      <c r="C132" s="6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Q132" s="3"/>
      <c r="S132" s="3"/>
      <c r="V132" s="4"/>
      <c r="W132" s="4"/>
      <c r="X132" s="3"/>
    </row>
    <row r="133" spans="1:24" ht="28.5" thickTop="1">
      <c r="A133" s="1"/>
      <c r="B133" s="62"/>
      <c r="C133" s="91" t="s">
        <v>135</v>
      </c>
      <c r="D133" s="64"/>
      <c r="E133" s="65"/>
      <c r="F133" s="65"/>
      <c r="G133" s="65"/>
      <c r="H133" s="65"/>
      <c r="I133" s="65"/>
      <c r="J133" s="65"/>
      <c r="K133" s="65"/>
      <c r="L133" s="65"/>
      <c r="M133" s="64"/>
      <c r="N133" s="64"/>
      <c r="O133" s="64"/>
      <c r="P133" s="64"/>
      <c r="Q133" s="66"/>
      <c r="R133" s="64"/>
      <c r="S133" s="66"/>
      <c r="T133" s="64"/>
      <c r="U133" s="67"/>
      <c r="V133" s="4"/>
      <c r="W133" s="4"/>
      <c r="X133" s="3"/>
    </row>
    <row r="134" spans="1:24" ht="18.75" thickBot="1">
      <c r="A134" s="10"/>
      <c r="B134" s="8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6"/>
      <c r="N134" s="6"/>
      <c r="O134" s="11"/>
      <c r="P134" s="11"/>
      <c r="Q134" s="12"/>
      <c r="R134" s="11"/>
      <c r="S134" s="12"/>
      <c r="T134" s="6"/>
      <c r="U134" s="6"/>
      <c r="V134" s="4"/>
      <c r="W134" s="4"/>
      <c r="X134" s="3"/>
    </row>
    <row r="135" spans="1:24" ht="18.75" thickTop="1">
      <c r="A135" s="1"/>
      <c r="B135" s="13"/>
      <c r="C135" s="14"/>
      <c r="D135" s="15"/>
      <c r="E135" s="16" t="s">
        <v>142</v>
      </c>
      <c r="F135" s="17"/>
      <c r="G135" s="16" t="s">
        <v>144</v>
      </c>
      <c r="H135" s="17"/>
      <c r="I135" s="16" t="s">
        <v>137</v>
      </c>
      <c r="J135" s="17"/>
      <c r="K135" s="15" t="s">
        <v>139</v>
      </c>
      <c r="L135" s="15"/>
      <c r="M135" s="15"/>
      <c r="N135" s="14"/>
      <c r="O135" s="18" t="s">
        <v>138</v>
      </c>
      <c r="P135" s="19"/>
      <c r="Q135" s="20" t="s">
        <v>2</v>
      </c>
      <c r="S135" s="21"/>
      <c r="T135" s="15"/>
      <c r="U135" s="22"/>
      <c r="V135" s="9"/>
      <c r="W135" s="9"/>
      <c r="X135" s="9"/>
    </row>
    <row r="136" spans="1:24" ht="18">
      <c r="A136" s="1"/>
      <c r="B136" s="5"/>
      <c r="C136" s="24"/>
      <c r="D136" s="9"/>
      <c r="E136" s="84" t="s">
        <v>141</v>
      </c>
      <c r="F136" s="25"/>
      <c r="G136" s="7" t="s">
        <v>143</v>
      </c>
      <c r="H136" s="25"/>
      <c r="I136" s="26"/>
      <c r="J136" s="25"/>
      <c r="K136" s="9"/>
      <c r="L136" s="9"/>
      <c r="M136" s="9"/>
      <c r="N136" s="24"/>
      <c r="O136" s="9"/>
      <c r="P136" s="24"/>
      <c r="Q136" s="10"/>
      <c r="R136" s="9"/>
      <c r="S136" s="10" t="s">
        <v>5</v>
      </c>
      <c r="T136" s="9"/>
      <c r="U136" s="27"/>
      <c r="V136" s="9"/>
      <c r="W136" s="9"/>
      <c r="X136" s="9"/>
    </row>
    <row r="137" spans="1:23" ht="18">
      <c r="A137" s="1"/>
      <c r="B137" s="5"/>
      <c r="C137" s="24"/>
      <c r="D137" s="9"/>
      <c r="E137" s="7"/>
      <c r="F137" s="25"/>
      <c r="G137" s="7"/>
      <c r="H137" s="25"/>
      <c r="I137" s="7"/>
      <c r="J137" s="25"/>
      <c r="K137" s="112" t="s">
        <v>130</v>
      </c>
      <c r="L137" s="112" t="s">
        <v>130</v>
      </c>
      <c r="M137" s="112" t="s">
        <v>8</v>
      </c>
      <c r="N137" s="113" t="s">
        <v>8</v>
      </c>
      <c r="O137" s="112" t="s">
        <v>131</v>
      </c>
      <c r="P137" s="113" t="s">
        <v>9</v>
      </c>
      <c r="Q137" s="3"/>
      <c r="R137" s="28" t="s">
        <v>132</v>
      </c>
      <c r="S137" s="3"/>
      <c r="T137" s="10" t="s">
        <v>10</v>
      </c>
      <c r="U137" s="29"/>
      <c r="V137" s="9"/>
      <c r="W137" s="9"/>
    </row>
    <row r="138" spans="1:23" ht="18">
      <c r="A138" s="1"/>
      <c r="B138" s="5"/>
      <c r="C138" s="30" t="s">
        <v>13</v>
      </c>
      <c r="D138" s="31"/>
      <c r="E138" s="108" t="s">
        <v>14</v>
      </c>
      <c r="F138" s="109" t="s">
        <v>15</v>
      </c>
      <c r="G138" s="108" t="s">
        <v>14</v>
      </c>
      <c r="H138" s="109" t="s">
        <v>15</v>
      </c>
      <c r="I138" s="108" t="s">
        <v>16</v>
      </c>
      <c r="J138" s="109" t="s">
        <v>17</v>
      </c>
      <c r="K138" s="110" t="s">
        <v>18</v>
      </c>
      <c r="L138" s="110" t="s">
        <v>18</v>
      </c>
      <c r="M138" s="110" t="s">
        <v>19</v>
      </c>
      <c r="N138" s="111" t="s">
        <v>19</v>
      </c>
      <c r="O138" s="110" t="s">
        <v>19</v>
      </c>
      <c r="P138" s="111" t="s">
        <v>19</v>
      </c>
      <c r="Q138" s="32"/>
      <c r="R138" s="33" t="s">
        <v>20</v>
      </c>
      <c r="S138" s="32"/>
      <c r="T138" s="34" t="s">
        <v>20</v>
      </c>
      <c r="U138" s="35"/>
      <c r="V138" s="9"/>
      <c r="W138" s="9"/>
    </row>
    <row r="139" spans="1:24" ht="18">
      <c r="A139" s="1"/>
      <c r="B139" s="5"/>
      <c r="C139" s="37" t="s">
        <v>7</v>
      </c>
      <c r="E139" s="2">
        <v>19731</v>
      </c>
      <c r="F139" s="115">
        <v>71497655</v>
      </c>
      <c r="G139" s="2">
        <v>17773</v>
      </c>
      <c r="H139" s="115">
        <v>62173774</v>
      </c>
      <c r="I139" s="97">
        <f>IF(E139=0,NA(),((+E139/G139)*100))-100</f>
        <v>11.01671074101165</v>
      </c>
      <c r="J139" s="88">
        <f>IF(F139=0,NA(),((+F139/H139)*100))-100</f>
        <v>14.99648549563679</v>
      </c>
      <c r="K139" s="103">
        <f>IF(E139=0,NA(),((+E139/E$192)*100))</f>
        <v>0.9104307092601753</v>
      </c>
      <c r="L139" s="97">
        <f>IF(F139=0,NA(),((+F139/F$192)*100))</f>
        <v>0.7901522648023793</v>
      </c>
      <c r="M139" s="97">
        <f>IF(G139=0,NA(),((+G139/G$192)*100))</f>
        <v>0.8669290916097185</v>
      </c>
      <c r="N139" s="88">
        <f>IF(H139=0,NA(),((+H139/H$192)*100))</f>
        <v>0.7575422590391362</v>
      </c>
      <c r="O139" s="23">
        <v>34</v>
      </c>
      <c r="P139" s="23">
        <v>34</v>
      </c>
      <c r="Q139" s="101">
        <v>1</v>
      </c>
      <c r="R139" s="128" t="s">
        <v>25</v>
      </c>
      <c r="S139" s="99">
        <v>1</v>
      </c>
      <c r="T139" s="1" t="s">
        <v>25</v>
      </c>
      <c r="U139" s="68"/>
      <c r="V139" s="9"/>
      <c r="W139" s="1"/>
      <c r="X139" s="23"/>
    </row>
    <row r="140" spans="1:24" ht="18">
      <c r="A140" s="1"/>
      <c r="B140" s="5"/>
      <c r="C140" s="37" t="s">
        <v>4</v>
      </c>
      <c r="D140" s="86"/>
      <c r="E140" s="2">
        <v>2651</v>
      </c>
      <c r="F140" s="115">
        <v>9402904</v>
      </c>
      <c r="G140" s="2">
        <v>2270</v>
      </c>
      <c r="H140" s="115">
        <v>8179127</v>
      </c>
      <c r="I140" s="98">
        <f aca="true" t="shared" si="12" ref="I140:I191">IF(E140=0,NA(),((+E140/G140)*100))-100</f>
        <v>16.78414096916299</v>
      </c>
      <c r="J140" s="39">
        <f aca="true" t="shared" si="13" ref="J140:J191">IF(F140=0,NA(),((+F140/H140)*100))-100</f>
        <v>14.96219584315051</v>
      </c>
      <c r="K140" s="104">
        <f aca="true" t="shared" si="14" ref="K140:K191">IF(E140=0,NA(),((+E140/E$192)*100))</f>
        <v>0.12232283261105492</v>
      </c>
      <c r="L140" s="98">
        <f aca="true" t="shared" si="15" ref="L140:L191">IF(F140=0,NA(),((+F140/F$192)*100))</f>
        <v>0.1039156583711641</v>
      </c>
      <c r="M140" s="98">
        <f aca="true" t="shared" si="16" ref="M140:M191">IF(G140=0,NA(),((+G140/G$192)*100))</f>
        <v>0.11072576593451083</v>
      </c>
      <c r="N140" s="39">
        <f aca="true" t="shared" si="17" ref="N140:N191">IF(H140=0,NA(),((+H140/H$192)*100))</f>
        <v>0.09965671931943512</v>
      </c>
      <c r="O140" s="23">
        <v>52</v>
      </c>
      <c r="P140" s="23">
        <v>52</v>
      </c>
      <c r="Q140" s="102">
        <v>2</v>
      </c>
      <c r="R140" s="129" t="s">
        <v>24</v>
      </c>
      <c r="S140" s="100">
        <v>2</v>
      </c>
      <c r="T140" s="1" t="s">
        <v>24</v>
      </c>
      <c r="U140" s="69"/>
      <c r="V140" s="9"/>
      <c r="W140" s="1"/>
      <c r="X140" s="23"/>
    </row>
    <row r="141" spans="1:24" ht="18">
      <c r="A141" s="1"/>
      <c r="B141" s="5"/>
      <c r="C141" s="24" t="s">
        <v>22</v>
      </c>
      <c r="E141" s="2">
        <v>74551</v>
      </c>
      <c r="F141" s="115">
        <v>337147481</v>
      </c>
      <c r="G141" s="2">
        <v>60614</v>
      </c>
      <c r="H141" s="115">
        <v>258803483</v>
      </c>
      <c r="I141" s="98">
        <f t="shared" si="12"/>
        <v>22.99303791203353</v>
      </c>
      <c r="J141" s="39">
        <f t="shared" si="13"/>
        <v>30.271616553166695</v>
      </c>
      <c r="K141" s="104">
        <f t="shared" si="14"/>
        <v>3.4399432267019066</v>
      </c>
      <c r="L141" s="98">
        <f t="shared" si="15"/>
        <v>3.7259661968573257</v>
      </c>
      <c r="M141" s="98">
        <f t="shared" si="16"/>
        <v>2.956621839803718</v>
      </c>
      <c r="N141" s="39">
        <f t="shared" si="17"/>
        <v>3.153332386723326</v>
      </c>
      <c r="O141" s="23">
        <v>7</v>
      </c>
      <c r="P141" s="23">
        <v>8</v>
      </c>
      <c r="Q141" s="102">
        <v>3</v>
      </c>
      <c r="R141" s="129" t="s">
        <v>23</v>
      </c>
      <c r="S141" s="100">
        <v>3</v>
      </c>
      <c r="T141" s="1" t="s">
        <v>23</v>
      </c>
      <c r="U141" s="69"/>
      <c r="V141" s="9"/>
      <c r="W141" s="1"/>
      <c r="X141" s="9"/>
    </row>
    <row r="142" spans="1:24" ht="18">
      <c r="A142" s="1"/>
      <c r="B142" s="5"/>
      <c r="C142" s="24" t="s">
        <v>12</v>
      </c>
      <c r="E142" s="2">
        <v>18448</v>
      </c>
      <c r="F142" s="115">
        <v>62933058</v>
      </c>
      <c r="G142" s="2">
        <v>18661</v>
      </c>
      <c r="H142" s="115">
        <v>60751827</v>
      </c>
      <c r="I142" s="98">
        <f t="shared" si="12"/>
        <v>-1.1414179304431684</v>
      </c>
      <c r="J142" s="39">
        <f t="shared" si="13"/>
        <v>3.5903957258766894</v>
      </c>
      <c r="K142" s="104">
        <f t="shared" si="14"/>
        <v>0.8512303342168017</v>
      </c>
      <c r="L142" s="98">
        <f t="shared" si="15"/>
        <v>0.6955011085278181</v>
      </c>
      <c r="M142" s="98">
        <f t="shared" si="16"/>
        <v>0.9102438405744082</v>
      </c>
      <c r="N142" s="39">
        <f t="shared" si="17"/>
        <v>0.7402168680694016</v>
      </c>
      <c r="O142" s="23">
        <v>36</v>
      </c>
      <c r="P142" s="23">
        <v>36</v>
      </c>
      <c r="Q142" s="102">
        <v>4</v>
      </c>
      <c r="R142" s="129" t="s">
        <v>31</v>
      </c>
      <c r="S142" s="100">
        <v>4</v>
      </c>
      <c r="T142" s="1" t="s">
        <v>31</v>
      </c>
      <c r="U142" s="69"/>
      <c r="V142" s="9"/>
      <c r="W142" s="1"/>
      <c r="X142" s="9"/>
    </row>
    <row r="143" spans="1:24" ht="18">
      <c r="A143" s="1"/>
      <c r="B143" s="5"/>
      <c r="C143" s="24" t="s">
        <v>26</v>
      </c>
      <c r="E143" s="2">
        <v>196058</v>
      </c>
      <c r="F143" s="115">
        <v>1006455408</v>
      </c>
      <c r="G143" s="2">
        <v>187600</v>
      </c>
      <c r="H143" s="115">
        <v>932474575</v>
      </c>
      <c r="I143" s="98">
        <f t="shared" si="12"/>
        <v>4.508528784648178</v>
      </c>
      <c r="J143" s="39">
        <f t="shared" si="13"/>
        <v>7.933817712938705</v>
      </c>
      <c r="K143" s="104">
        <f t="shared" si="14"/>
        <v>9.046537124126068</v>
      </c>
      <c r="L143" s="98">
        <f t="shared" si="15"/>
        <v>11.122784657116416</v>
      </c>
      <c r="M143" s="98">
        <f t="shared" si="16"/>
        <v>9.150728497495257</v>
      </c>
      <c r="N143" s="39">
        <f t="shared" si="17"/>
        <v>11.361525135052256</v>
      </c>
      <c r="O143" s="23">
        <v>1</v>
      </c>
      <c r="P143" s="23">
        <v>1</v>
      </c>
      <c r="Q143" s="102">
        <v>5</v>
      </c>
      <c r="R143" s="129" t="s">
        <v>35</v>
      </c>
      <c r="S143" s="100">
        <v>5</v>
      </c>
      <c r="T143" s="1" t="s">
        <v>35</v>
      </c>
      <c r="U143" s="69"/>
      <c r="V143" s="9"/>
      <c r="W143" s="1"/>
      <c r="X143" s="9"/>
    </row>
    <row r="144" spans="1:24" ht="18">
      <c r="A144" s="1"/>
      <c r="B144" s="5"/>
      <c r="C144" s="172" t="s">
        <v>28</v>
      </c>
      <c r="D144" s="173"/>
      <c r="E144" s="174">
        <v>36507</v>
      </c>
      <c r="F144" s="175">
        <v>126714247</v>
      </c>
      <c r="G144" s="174">
        <v>34648</v>
      </c>
      <c r="H144" s="175">
        <v>116495213</v>
      </c>
      <c r="I144" s="176">
        <f t="shared" si="12"/>
        <v>5.365389055645338</v>
      </c>
      <c r="J144" s="177">
        <f t="shared" si="13"/>
        <v>8.772063449508423</v>
      </c>
      <c r="K144" s="178">
        <f t="shared" si="14"/>
        <v>1.6845113731164776</v>
      </c>
      <c r="L144" s="176">
        <f t="shared" si="15"/>
        <v>1.4003752885290868</v>
      </c>
      <c r="M144" s="176">
        <f t="shared" si="16"/>
        <v>1.6900556555501898</v>
      </c>
      <c r="N144" s="177">
        <f t="shared" si="17"/>
        <v>1.4194095218229048</v>
      </c>
      <c r="O144" s="179">
        <v>22</v>
      </c>
      <c r="P144" s="179">
        <v>22</v>
      </c>
      <c r="Q144" s="180">
        <v>6</v>
      </c>
      <c r="R144" s="181" t="s">
        <v>48</v>
      </c>
      <c r="S144" s="182">
        <v>6</v>
      </c>
      <c r="T144" s="183" t="s">
        <v>48</v>
      </c>
      <c r="U144" s="27"/>
      <c r="V144" s="9"/>
      <c r="W144" s="1"/>
      <c r="X144" s="9"/>
    </row>
    <row r="145" spans="1:24" ht="18">
      <c r="A145" s="1"/>
      <c r="B145" s="5"/>
      <c r="C145" s="24" t="s">
        <v>30</v>
      </c>
      <c r="E145" s="2">
        <v>22684</v>
      </c>
      <c r="F145" s="115">
        <v>103106501</v>
      </c>
      <c r="G145" s="2">
        <v>22450</v>
      </c>
      <c r="H145" s="115">
        <v>95980051</v>
      </c>
      <c r="I145" s="98">
        <f t="shared" si="12"/>
        <v>1.0423162583518888</v>
      </c>
      <c r="J145" s="39">
        <f t="shared" si="13"/>
        <v>7.424928332242715</v>
      </c>
      <c r="K145" s="104">
        <f t="shared" si="14"/>
        <v>1.0466884703693586</v>
      </c>
      <c r="L145" s="98">
        <f t="shared" si="15"/>
        <v>1.1394756272915356</v>
      </c>
      <c r="M145" s="98">
        <f t="shared" si="16"/>
        <v>1.0950631917311753</v>
      </c>
      <c r="N145" s="39">
        <f t="shared" si="17"/>
        <v>1.1694471797261576</v>
      </c>
      <c r="O145" s="23">
        <v>27</v>
      </c>
      <c r="P145" s="23">
        <v>27</v>
      </c>
      <c r="Q145" s="102">
        <v>7</v>
      </c>
      <c r="R145" s="129" t="s">
        <v>21</v>
      </c>
      <c r="S145" s="100">
        <v>7</v>
      </c>
      <c r="T145" s="1" t="s">
        <v>34</v>
      </c>
      <c r="U145" s="27"/>
      <c r="V145" s="9"/>
      <c r="W145" s="1"/>
      <c r="X145" s="9"/>
    </row>
    <row r="146" spans="1:24" ht="18">
      <c r="A146" s="1"/>
      <c r="B146" s="5"/>
      <c r="C146" s="24" t="s">
        <v>37</v>
      </c>
      <c r="D146" s="86"/>
      <c r="E146" s="2">
        <v>3602</v>
      </c>
      <c r="F146" s="115">
        <v>16880047</v>
      </c>
      <c r="G146" s="2">
        <v>3494</v>
      </c>
      <c r="H146" s="115">
        <v>16476646</v>
      </c>
      <c r="I146" s="98">
        <f t="shared" si="12"/>
        <v>3.091013165426432</v>
      </c>
      <c r="J146" s="39">
        <f t="shared" si="13"/>
        <v>2.4483198825780477</v>
      </c>
      <c r="K146" s="104">
        <f t="shared" si="14"/>
        <v>0.16620401473595617</v>
      </c>
      <c r="L146" s="98">
        <f t="shared" si="15"/>
        <v>0.1865488786593156</v>
      </c>
      <c r="M146" s="98">
        <f t="shared" si="16"/>
        <v>0.17042987937232637</v>
      </c>
      <c r="N146" s="39">
        <f t="shared" si="17"/>
        <v>0.20075595913203126</v>
      </c>
      <c r="O146" s="23">
        <v>49</v>
      </c>
      <c r="P146" s="23">
        <v>49</v>
      </c>
      <c r="Q146" s="102">
        <v>8</v>
      </c>
      <c r="R146" s="129" t="s">
        <v>34</v>
      </c>
      <c r="S146" s="100">
        <v>8</v>
      </c>
      <c r="T146" s="1" t="s">
        <v>21</v>
      </c>
      <c r="U146" s="27"/>
      <c r="V146" s="9"/>
      <c r="W146" s="1"/>
      <c r="X146" s="9"/>
    </row>
    <row r="147" spans="1:24" ht="18">
      <c r="A147" s="1"/>
      <c r="B147" s="5"/>
      <c r="C147" s="24" t="s">
        <v>33</v>
      </c>
      <c r="D147" s="86"/>
      <c r="E147" s="2">
        <v>22171</v>
      </c>
      <c r="F147" s="115">
        <v>147749818</v>
      </c>
      <c r="G147" s="2">
        <v>22296</v>
      </c>
      <c r="H147" s="115">
        <v>142704206</v>
      </c>
      <c r="I147" s="98">
        <f t="shared" si="12"/>
        <v>-0.560638679583775</v>
      </c>
      <c r="J147" s="39">
        <f t="shared" si="13"/>
        <v>3.5357135864656897</v>
      </c>
      <c r="K147" s="104">
        <f t="shared" si="14"/>
        <v>1.023017548781478</v>
      </c>
      <c r="L147" s="98">
        <f t="shared" si="15"/>
        <v>1.6328487041545536</v>
      </c>
      <c r="M147" s="98">
        <f t="shared" si="16"/>
        <v>1.0875513996809927</v>
      </c>
      <c r="N147" s="39">
        <f t="shared" si="17"/>
        <v>1.7387470573625825</v>
      </c>
      <c r="O147" s="23">
        <v>17</v>
      </c>
      <c r="P147" s="23">
        <v>17</v>
      </c>
      <c r="Q147" s="102">
        <v>9</v>
      </c>
      <c r="R147" s="129" t="s">
        <v>38</v>
      </c>
      <c r="S147" s="100">
        <v>9</v>
      </c>
      <c r="T147" s="1" t="s">
        <v>38</v>
      </c>
      <c r="U147" s="27"/>
      <c r="V147" s="9"/>
      <c r="W147" s="1"/>
      <c r="X147" s="9"/>
    </row>
    <row r="148" spans="1:24" ht="18">
      <c r="A148" s="1"/>
      <c r="B148" s="5"/>
      <c r="C148" s="43" t="s">
        <v>41</v>
      </c>
      <c r="E148" s="2">
        <v>127245</v>
      </c>
      <c r="F148" s="115">
        <v>557146984</v>
      </c>
      <c r="G148" s="2">
        <v>117405</v>
      </c>
      <c r="H148" s="115">
        <v>468611235</v>
      </c>
      <c r="I148" s="98">
        <f t="shared" si="12"/>
        <v>8.38124441037435</v>
      </c>
      <c r="J148" s="39">
        <f t="shared" si="13"/>
        <v>18.893219450873815</v>
      </c>
      <c r="K148" s="104">
        <f t="shared" si="14"/>
        <v>5.871357538888602</v>
      </c>
      <c r="L148" s="98">
        <f t="shared" si="15"/>
        <v>6.157278182555988</v>
      </c>
      <c r="M148" s="98">
        <f t="shared" si="16"/>
        <v>5.726765880855174</v>
      </c>
      <c r="N148" s="39">
        <f t="shared" si="17"/>
        <v>5.7096873928389735</v>
      </c>
      <c r="O148" s="23">
        <v>5</v>
      </c>
      <c r="P148" s="23">
        <v>5</v>
      </c>
      <c r="Q148" s="102">
        <v>10</v>
      </c>
      <c r="R148" s="129" t="s">
        <v>71</v>
      </c>
      <c r="S148" s="100">
        <v>10</v>
      </c>
      <c r="T148" s="1" t="s">
        <v>71</v>
      </c>
      <c r="U148" s="27"/>
      <c r="V148" s="9"/>
      <c r="W148" s="1"/>
      <c r="X148" s="42"/>
    </row>
    <row r="149" spans="1:24" ht="18">
      <c r="A149" s="1"/>
      <c r="B149" s="5"/>
      <c r="C149" s="43" t="s">
        <v>40</v>
      </c>
      <c r="D149" s="86"/>
      <c r="E149" s="2">
        <v>13924</v>
      </c>
      <c r="F149" s="115">
        <v>124301297</v>
      </c>
      <c r="G149" s="2">
        <v>13423</v>
      </c>
      <c r="H149" s="115">
        <v>119619937</v>
      </c>
      <c r="I149" s="98">
        <f t="shared" si="12"/>
        <v>3.732399612605235</v>
      </c>
      <c r="J149" s="39">
        <f t="shared" si="13"/>
        <v>3.913528227322189</v>
      </c>
      <c r="K149" s="104">
        <f t="shared" si="14"/>
        <v>0.6424832596289433</v>
      </c>
      <c r="L149" s="98">
        <f t="shared" si="15"/>
        <v>1.3737087089418973</v>
      </c>
      <c r="M149" s="98">
        <f t="shared" si="16"/>
        <v>0.6547453551272859</v>
      </c>
      <c r="N149" s="39">
        <f t="shared" si="17"/>
        <v>1.4574820132536774</v>
      </c>
      <c r="O149" s="23">
        <v>23</v>
      </c>
      <c r="P149" s="23">
        <v>21</v>
      </c>
      <c r="Q149" s="102">
        <v>11</v>
      </c>
      <c r="R149" s="129" t="s">
        <v>63</v>
      </c>
      <c r="S149" s="100">
        <v>11</v>
      </c>
      <c r="T149" s="1" t="s">
        <v>63</v>
      </c>
      <c r="U149" s="27"/>
      <c r="V149" s="9"/>
      <c r="W149" s="1"/>
      <c r="X149" s="42"/>
    </row>
    <row r="150" spans="1:24" ht="18">
      <c r="A150" s="1"/>
      <c r="B150" s="5"/>
      <c r="C150" s="41" t="s">
        <v>44</v>
      </c>
      <c r="D150" s="106"/>
      <c r="E150" s="160">
        <v>45787</v>
      </c>
      <c r="F150" s="161">
        <v>196559464</v>
      </c>
      <c r="G150" s="160">
        <v>42190</v>
      </c>
      <c r="H150" s="161">
        <v>166125876</v>
      </c>
      <c r="I150" s="135">
        <f t="shared" si="12"/>
        <v>8.525716994548475</v>
      </c>
      <c r="J150" s="136">
        <f t="shared" si="13"/>
        <v>18.31959519659658</v>
      </c>
      <c r="K150" s="184">
        <f t="shared" si="14"/>
        <v>2.112710500476187</v>
      </c>
      <c r="L150" s="135">
        <f t="shared" si="15"/>
        <v>2.1722657288262357</v>
      </c>
      <c r="M150" s="135">
        <f t="shared" si="16"/>
        <v>2.057938354527318</v>
      </c>
      <c r="N150" s="136">
        <f t="shared" si="17"/>
        <v>2.0241230874917684</v>
      </c>
      <c r="O150" s="185">
        <v>12</v>
      </c>
      <c r="P150" s="185">
        <v>14</v>
      </c>
      <c r="Q150" s="163">
        <v>12</v>
      </c>
      <c r="R150" s="139" t="s">
        <v>43</v>
      </c>
      <c r="S150" s="137">
        <v>12</v>
      </c>
      <c r="T150" s="140" t="s">
        <v>45</v>
      </c>
      <c r="U150" s="27"/>
      <c r="V150" s="9"/>
      <c r="W150" s="1"/>
      <c r="X150" s="42"/>
    </row>
    <row r="151" spans="1:24" ht="18">
      <c r="A151" s="1"/>
      <c r="B151" s="5"/>
      <c r="C151" s="43" t="s">
        <v>47</v>
      </c>
      <c r="E151" s="2">
        <v>7567</v>
      </c>
      <c r="F151" s="115">
        <v>27061288</v>
      </c>
      <c r="G151" s="2">
        <v>6755</v>
      </c>
      <c r="H151" s="115">
        <v>22555523</v>
      </c>
      <c r="I151" s="98">
        <f t="shared" si="12"/>
        <v>12.020725388601036</v>
      </c>
      <c r="J151" s="39">
        <f t="shared" si="13"/>
        <v>19.976326862383104</v>
      </c>
      <c r="K151" s="104">
        <f t="shared" si="14"/>
        <v>0.3491576289580734</v>
      </c>
      <c r="L151" s="98">
        <f t="shared" si="15"/>
        <v>0.29906628408539343</v>
      </c>
      <c r="M151" s="98">
        <f t="shared" si="16"/>
        <v>0.32949451492846726</v>
      </c>
      <c r="N151" s="39">
        <f t="shared" si="17"/>
        <v>0.27482265830009284</v>
      </c>
      <c r="O151" s="23">
        <v>46</v>
      </c>
      <c r="P151" s="23">
        <v>46</v>
      </c>
      <c r="Q151" s="102">
        <v>13</v>
      </c>
      <c r="R151" s="129" t="s">
        <v>42</v>
      </c>
      <c r="S151" s="100">
        <v>13</v>
      </c>
      <c r="T151" s="1" t="s">
        <v>42</v>
      </c>
      <c r="U151" s="27"/>
      <c r="V151" s="9"/>
      <c r="W151" s="1"/>
      <c r="X151" s="42"/>
    </row>
    <row r="152" spans="1:24" ht="18">
      <c r="A152" s="1"/>
      <c r="B152" s="5"/>
      <c r="C152" s="43" t="s">
        <v>52</v>
      </c>
      <c r="D152" s="86"/>
      <c r="E152" s="2">
        <v>2255</v>
      </c>
      <c r="F152" s="115">
        <v>6124373</v>
      </c>
      <c r="G152" s="2">
        <v>1801</v>
      </c>
      <c r="H152" s="115">
        <v>4510748</v>
      </c>
      <c r="I152" s="98">
        <f t="shared" si="12"/>
        <v>25.2082176568573</v>
      </c>
      <c r="J152" s="39">
        <f t="shared" si="13"/>
        <v>35.772891768726595</v>
      </c>
      <c r="K152" s="104">
        <f t="shared" si="14"/>
        <v>0.10405054226251559</v>
      </c>
      <c r="L152" s="98">
        <f t="shared" si="15"/>
        <v>0.06768315962872548</v>
      </c>
      <c r="M152" s="98">
        <f t="shared" si="16"/>
        <v>0.0878489446907727</v>
      </c>
      <c r="N152" s="39">
        <f t="shared" si="17"/>
        <v>0.0549601867481338</v>
      </c>
      <c r="O152" s="23">
        <v>53</v>
      </c>
      <c r="P152" s="23">
        <v>53</v>
      </c>
      <c r="Q152" s="102">
        <v>14</v>
      </c>
      <c r="R152" s="129" t="s">
        <v>45</v>
      </c>
      <c r="S152" s="100">
        <v>14</v>
      </c>
      <c r="T152" s="1" t="s">
        <v>43</v>
      </c>
      <c r="U152" s="27"/>
      <c r="V152" s="9"/>
      <c r="W152" s="1"/>
      <c r="X152" s="42"/>
    </row>
    <row r="153" spans="1:24" ht="18">
      <c r="A153" s="1"/>
      <c r="B153" s="5"/>
      <c r="C153" s="43" t="s">
        <v>54</v>
      </c>
      <c r="D153" s="86"/>
      <c r="E153" s="2">
        <v>67594</v>
      </c>
      <c r="F153" s="115">
        <v>357182514</v>
      </c>
      <c r="G153" s="2">
        <v>64207</v>
      </c>
      <c r="H153" s="115">
        <v>334174749</v>
      </c>
      <c r="I153" s="98">
        <f t="shared" si="12"/>
        <v>5.275125765103496</v>
      </c>
      <c r="J153" s="39">
        <f t="shared" si="13"/>
        <v>6.8849501851499895</v>
      </c>
      <c r="K153" s="104">
        <f t="shared" si="14"/>
        <v>3.1189323076241595</v>
      </c>
      <c r="L153" s="98">
        <f t="shared" si="15"/>
        <v>3.9473822237233875</v>
      </c>
      <c r="M153" s="98">
        <f t="shared" si="16"/>
        <v>3.1318807283511614</v>
      </c>
      <c r="N153" s="39">
        <f t="shared" si="17"/>
        <v>4.071676496126749</v>
      </c>
      <c r="O153" s="23">
        <v>6</v>
      </c>
      <c r="P153" s="23">
        <v>6</v>
      </c>
      <c r="Q153" s="102">
        <v>15</v>
      </c>
      <c r="R153" s="129" t="s">
        <v>57</v>
      </c>
      <c r="S153" s="100">
        <v>15</v>
      </c>
      <c r="T153" s="1" t="s">
        <v>57</v>
      </c>
      <c r="U153" s="27"/>
      <c r="V153" s="9"/>
      <c r="W153" s="1"/>
      <c r="X153" s="42"/>
    </row>
    <row r="154" spans="1:24" ht="18">
      <c r="A154" s="1"/>
      <c r="B154" s="5"/>
      <c r="C154" s="43" t="s">
        <v>56</v>
      </c>
      <c r="E154" s="2">
        <v>61422</v>
      </c>
      <c r="F154" s="115">
        <v>193102599</v>
      </c>
      <c r="G154" s="2">
        <v>55670</v>
      </c>
      <c r="H154" s="115">
        <v>167459011</v>
      </c>
      <c r="I154" s="98">
        <f t="shared" si="12"/>
        <v>10.332315430213754</v>
      </c>
      <c r="J154" s="39">
        <f t="shared" si="13"/>
        <v>15.313352113371792</v>
      </c>
      <c r="K154" s="104">
        <f t="shared" si="14"/>
        <v>2.8341429742120767</v>
      </c>
      <c r="L154" s="98">
        <f t="shared" si="15"/>
        <v>2.1340623820330284</v>
      </c>
      <c r="M154" s="98">
        <f t="shared" si="16"/>
        <v>2.7154640482705807</v>
      </c>
      <c r="N154" s="39">
        <f t="shared" si="17"/>
        <v>2.0403663687747113</v>
      </c>
      <c r="O154" s="23">
        <v>13</v>
      </c>
      <c r="P154" s="23">
        <v>13</v>
      </c>
      <c r="Q154" s="102">
        <v>16</v>
      </c>
      <c r="R154" s="129" t="s">
        <v>84</v>
      </c>
      <c r="S154" s="100">
        <v>16</v>
      </c>
      <c r="T154" s="1" t="s">
        <v>67</v>
      </c>
      <c r="U154" s="27"/>
      <c r="V154" s="9"/>
      <c r="W154" s="1"/>
      <c r="X154" s="42"/>
    </row>
    <row r="155" spans="1:24" ht="18">
      <c r="A155" s="1"/>
      <c r="B155" s="5"/>
      <c r="C155" s="44" t="s">
        <v>50</v>
      </c>
      <c r="D155" s="89"/>
      <c r="E155" s="2">
        <v>19098</v>
      </c>
      <c r="F155" s="115">
        <v>92108902</v>
      </c>
      <c r="G155" s="2">
        <v>18761</v>
      </c>
      <c r="H155" s="115">
        <v>89676323</v>
      </c>
      <c r="I155" s="98">
        <f t="shared" si="12"/>
        <v>1.7962795160172647</v>
      </c>
      <c r="J155" s="39">
        <f t="shared" si="13"/>
        <v>2.7126212567836916</v>
      </c>
      <c r="K155" s="104">
        <f t="shared" si="14"/>
        <v>0.8812227299909192</v>
      </c>
      <c r="L155" s="98">
        <f t="shared" si="15"/>
        <v>1.0179362878930842</v>
      </c>
      <c r="M155" s="98">
        <f t="shared" si="16"/>
        <v>0.9151216276199813</v>
      </c>
      <c r="N155" s="39">
        <f t="shared" si="17"/>
        <v>1.0926408345059324</v>
      </c>
      <c r="O155" s="23">
        <v>30</v>
      </c>
      <c r="P155" s="23">
        <v>29</v>
      </c>
      <c r="Q155" s="102">
        <v>17</v>
      </c>
      <c r="R155" s="129" t="s">
        <v>32</v>
      </c>
      <c r="S155" s="100">
        <v>17</v>
      </c>
      <c r="T155" s="1" t="s">
        <v>32</v>
      </c>
      <c r="U155" s="27"/>
      <c r="V155" s="9"/>
      <c r="W155" s="1"/>
      <c r="X155" s="42"/>
    </row>
    <row r="156" spans="1:24" ht="18">
      <c r="A156" s="1"/>
      <c r="B156" s="5"/>
      <c r="C156" s="41" t="s">
        <v>59</v>
      </c>
      <c r="D156" s="106"/>
      <c r="E156" s="160">
        <v>23691</v>
      </c>
      <c r="F156" s="161">
        <v>84414970</v>
      </c>
      <c r="G156" s="160">
        <v>22251</v>
      </c>
      <c r="H156" s="161">
        <v>75796930</v>
      </c>
      <c r="I156" s="135">
        <f t="shared" si="12"/>
        <v>6.471619253067274</v>
      </c>
      <c r="J156" s="136">
        <f t="shared" si="13"/>
        <v>11.369906406499581</v>
      </c>
      <c r="K156" s="184">
        <f t="shared" si="14"/>
        <v>1.0931536127455685</v>
      </c>
      <c r="L156" s="135">
        <f t="shared" si="15"/>
        <v>0.9329072363104063</v>
      </c>
      <c r="M156" s="135">
        <f t="shared" si="16"/>
        <v>1.0853563955104848</v>
      </c>
      <c r="N156" s="136">
        <f t="shared" si="17"/>
        <v>0.923530515944412</v>
      </c>
      <c r="O156" s="185">
        <v>33</v>
      </c>
      <c r="P156" s="185">
        <v>33</v>
      </c>
      <c r="Q156" s="163">
        <v>18</v>
      </c>
      <c r="R156" s="139" t="s">
        <v>67</v>
      </c>
      <c r="S156" s="137">
        <v>18</v>
      </c>
      <c r="T156" s="140" t="s">
        <v>84</v>
      </c>
      <c r="U156" s="27"/>
      <c r="V156" s="9"/>
      <c r="W156" s="1"/>
      <c r="X156" s="42"/>
    </row>
    <row r="157" spans="1:24" ht="18">
      <c r="A157" s="1"/>
      <c r="B157" s="5"/>
      <c r="C157" s="43" t="s">
        <v>62</v>
      </c>
      <c r="D157" s="86"/>
      <c r="E157" s="2">
        <v>24732</v>
      </c>
      <c r="F157" s="115">
        <v>90297342</v>
      </c>
      <c r="G157" s="2">
        <v>22236</v>
      </c>
      <c r="H157" s="115">
        <v>76155913</v>
      </c>
      <c r="I157" s="98">
        <f t="shared" si="12"/>
        <v>11.225040474905555</v>
      </c>
      <c r="J157" s="39">
        <f t="shared" si="13"/>
        <v>18.56904926082366</v>
      </c>
      <c r="K157" s="104">
        <f t="shared" si="14"/>
        <v>1.1411875881315015</v>
      </c>
      <c r="L157" s="98">
        <f t="shared" si="15"/>
        <v>0.9979159356615964</v>
      </c>
      <c r="M157" s="98">
        <f t="shared" si="16"/>
        <v>1.084624727453649</v>
      </c>
      <c r="N157" s="39">
        <f t="shared" si="17"/>
        <v>0.9279044629526256</v>
      </c>
      <c r="O157" s="23">
        <v>31</v>
      </c>
      <c r="P157" s="23">
        <v>32</v>
      </c>
      <c r="Q157" s="102">
        <v>19</v>
      </c>
      <c r="R157" s="129" t="s">
        <v>72</v>
      </c>
      <c r="S157" s="100">
        <v>19</v>
      </c>
      <c r="T157" s="1" t="s">
        <v>72</v>
      </c>
      <c r="U157" s="27"/>
      <c r="V157" s="9"/>
      <c r="W157" s="1"/>
      <c r="X157" s="42"/>
    </row>
    <row r="158" spans="1:24" ht="18">
      <c r="A158" s="1"/>
      <c r="B158" s="5"/>
      <c r="C158" s="43" t="s">
        <v>64</v>
      </c>
      <c r="E158" s="2">
        <v>58146</v>
      </c>
      <c r="F158" s="115">
        <v>217400324</v>
      </c>
      <c r="G158" s="2">
        <v>54966</v>
      </c>
      <c r="H158" s="115">
        <v>198719369</v>
      </c>
      <c r="I158" s="98">
        <f t="shared" si="12"/>
        <v>5.785394607575583</v>
      </c>
      <c r="J158" s="39">
        <f t="shared" si="13"/>
        <v>9.400671456439653</v>
      </c>
      <c r="K158" s="104">
        <f t="shared" si="14"/>
        <v>2.6829812995105238</v>
      </c>
      <c r="L158" s="98">
        <f t="shared" si="15"/>
        <v>2.4025873069175634</v>
      </c>
      <c r="M158" s="98">
        <f t="shared" si="16"/>
        <v>2.6811244274697454</v>
      </c>
      <c r="N158" s="39">
        <f t="shared" si="17"/>
        <v>2.4212511163805446</v>
      </c>
      <c r="O158" s="23">
        <v>11</v>
      </c>
      <c r="P158" s="23">
        <v>11</v>
      </c>
      <c r="Q158" s="102">
        <v>20</v>
      </c>
      <c r="R158" s="129" t="s">
        <v>60</v>
      </c>
      <c r="S158" s="100">
        <v>20</v>
      </c>
      <c r="T158" s="1" t="s">
        <v>89</v>
      </c>
      <c r="U158" s="27"/>
      <c r="V158" s="9"/>
      <c r="W158" s="1"/>
      <c r="X158" s="42"/>
    </row>
    <row r="159" spans="1:24" ht="18">
      <c r="A159" s="1"/>
      <c r="B159" s="5"/>
      <c r="C159" s="43" t="s">
        <v>70</v>
      </c>
      <c r="E159" s="2">
        <v>11701</v>
      </c>
      <c r="F159" s="115">
        <v>45158645</v>
      </c>
      <c r="G159" s="2">
        <v>11664</v>
      </c>
      <c r="H159" s="115">
        <v>43004716</v>
      </c>
      <c r="I159" s="98">
        <f t="shared" si="12"/>
        <v>0.31721536351166435</v>
      </c>
      <c r="J159" s="39">
        <f t="shared" si="13"/>
        <v>5.008587895336873</v>
      </c>
      <c r="K159" s="104">
        <f t="shared" si="14"/>
        <v>0.5399092660814612</v>
      </c>
      <c r="L159" s="98">
        <f t="shared" si="15"/>
        <v>0.49906819492410825</v>
      </c>
      <c r="M159" s="98">
        <f t="shared" si="16"/>
        <v>0.5689450809956539</v>
      </c>
      <c r="N159" s="39">
        <f t="shared" si="17"/>
        <v>0.523981216066705</v>
      </c>
      <c r="O159" s="23">
        <v>40</v>
      </c>
      <c r="P159" s="23">
        <v>39</v>
      </c>
      <c r="Q159" s="102">
        <v>21</v>
      </c>
      <c r="R159" s="129" t="s">
        <v>89</v>
      </c>
      <c r="S159" s="100">
        <v>21</v>
      </c>
      <c r="T159" s="1" t="s">
        <v>39</v>
      </c>
      <c r="U159" s="27"/>
      <c r="V159" s="9"/>
      <c r="W159" s="1"/>
      <c r="X159" s="42"/>
    </row>
    <row r="160" spans="1:24" ht="18">
      <c r="A160" s="1"/>
      <c r="B160" s="5"/>
      <c r="C160" s="43" t="s">
        <v>68</v>
      </c>
      <c r="D160" s="86"/>
      <c r="E160" s="2">
        <v>25655</v>
      </c>
      <c r="F160" s="115">
        <v>102623356</v>
      </c>
      <c r="G160" s="2">
        <v>27404</v>
      </c>
      <c r="H160" s="115">
        <v>102719475</v>
      </c>
      <c r="I160" s="98">
        <f t="shared" si="12"/>
        <v>-6.382279959130059</v>
      </c>
      <c r="J160" s="39">
        <f t="shared" si="13"/>
        <v>-0.09357427109124217</v>
      </c>
      <c r="K160" s="104">
        <f t="shared" si="14"/>
        <v>1.1837767901307483</v>
      </c>
      <c r="L160" s="98">
        <f t="shared" si="15"/>
        <v>1.1341361778231867</v>
      </c>
      <c r="M160" s="98">
        <f t="shared" si="16"/>
        <v>1.33670876196887</v>
      </c>
      <c r="N160" s="39">
        <f t="shared" si="17"/>
        <v>1.2515621641178494</v>
      </c>
      <c r="O160" s="23">
        <v>28</v>
      </c>
      <c r="P160" s="23">
        <v>26</v>
      </c>
      <c r="Q160" s="102">
        <v>22</v>
      </c>
      <c r="R160" s="129" t="s">
        <v>27</v>
      </c>
      <c r="S160" s="100">
        <v>22</v>
      </c>
      <c r="T160" s="1" t="s">
        <v>27</v>
      </c>
      <c r="U160" s="27"/>
      <c r="V160" s="9"/>
      <c r="W160" s="1"/>
      <c r="X160" s="42"/>
    </row>
    <row r="161" spans="1:24" ht="18">
      <c r="A161" s="1"/>
      <c r="B161" s="5"/>
      <c r="C161" s="44" t="s">
        <v>66</v>
      </c>
      <c r="D161" s="89"/>
      <c r="E161" s="2">
        <v>43129</v>
      </c>
      <c r="F161" s="115">
        <v>231074820</v>
      </c>
      <c r="G161" s="2">
        <v>42656</v>
      </c>
      <c r="H161" s="115">
        <v>222443270</v>
      </c>
      <c r="I161" s="98">
        <f t="shared" si="12"/>
        <v>1.1088709677419217</v>
      </c>
      <c r="J161" s="39">
        <f t="shared" si="13"/>
        <v>3.8803376699146668</v>
      </c>
      <c r="K161" s="104">
        <f t="shared" si="14"/>
        <v>1.9900646728337184</v>
      </c>
      <c r="L161" s="98">
        <f t="shared" si="15"/>
        <v>2.5537102211506397</v>
      </c>
      <c r="M161" s="98">
        <f t="shared" si="16"/>
        <v>2.080668842159689</v>
      </c>
      <c r="N161" s="39">
        <f t="shared" si="17"/>
        <v>2.710309611635487</v>
      </c>
      <c r="O161" s="23">
        <v>9</v>
      </c>
      <c r="P161" s="23">
        <v>9</v>
      </c>
      <c r="Q161" s="102">
        <v>23</v>
      </c>
      <c r="R161" s="129" t="s">
        <v>39</v>
      </c>
      <c r="S161" s="100">
        <v>23</v>
      </c>
      <c r="T161" s="1" t="s">
        <v>60</v>
      </c>
      <c r="U161" s="27"/>
      <c r="V161" s="9"/>
      <c r="W161" s="1"/>
      <c r="X161" s="42"/>
    </row>
    <row r="162" spans="1:24" ht="18">
      <c r="A162" s="1"/>
      <c r="B162" s="5"/>
      <c r="C162" s="41" t="s">
        <v>73</v>
      </c>
      <c r="D162" s="106"/>
      <c r="E162" s="160">
        <v>42325</v>
      </c>
      <c r="F162" s="161">
        <v>143482414</v>
      </c>
      <c r="G162" s="160">
        <v>40740</v>
      </c>
      <c r="H162" s="161">
        <v>136088060</v>
      </c>
      <c r="I162" s="135">
        <f t="shared" si="12"/>
        <v>3.8905252822778635</v>
      </c>
      <c r="J162" s="136">
        <f t="shared" si="13"/>
        <v>5.4335068043441765</v>
      </c>
      <c r="K162" s="184">
        <f t="shared" si="14"/>
        <v>1.9529663863685023</v>
      </c>
      <c r="L162" s="135">
        <f t="shared" si="15"/>
        <v>1.5856877317362732</v>
      </c>
      <c r="M162" s="135">
        <f t="shared" si="16"/>
        <v>1.9872104423665073</v>
      </c>
      <c r="N162" s="136">
        <f t="shared" si="17"/>
        <v>1.6581341258237519</v>
      </c>
      <c r="O162" s="185">
        <v>19</v>
      </c>
      <c r="P162" s="185">
        <v>19</v>
      </c>
      <c r="Q162" s="163">
        <v>24</v>
      </c>
      <c r="R162" s="139" t="s">
        <v>79</v>
      </c>
      <c r="S162" s="137">
        <v>24</v>
      </c>
      <c r="T162" s="140" t="s">
        <v>79</v>
      </c>
      <c r="U162" s="27"/>
      <c r="V162" s="9"/>
      <c r="W162" s="1"/>
      <c r="X162" s="42"/>
    </row>
    <row r="163" spans="1:24" ht="18">
      <c r="A163" s="1"/>
      <c r="B163" s="5"/>
      <c r="C163" s="43" t="s">
        <v>75</v>
      </c>
      <c r="D163" s="86"/>
      <c r="E163" s="2">
        <v>44692</v>
      </c>
      <c r="F163" s="115">
        <v>146779077</v>
      </c>
      <c r="G163" s="2">
        <v>45920</v>
      </c>
      <c r="H163" s="115">
        <v>143744620</v>
      </c>
      <c r="I163" s="98">
        <f t="shared" si="12"/>
        <v>-2.6742160278745644</v>
      </c>
      <c r="J163" s="39">
        <f t="shared" si="13"/>
        <v>2.111005615375376</v>
      </c>
      <c r="K163" s="104">
        <f t="shared" si="14"/>
        <v>2.062184849133635</v>
      </c>
      <c r="L163" s="98">
        <f t="shared" si="15"/>
        <v>1.6221206152446932</v>
      </c>
      <c r="M163" s="98">
        <f t="shared" si="16"/>
        <v>2.2398798113271967</v>
      </c>
      <c r="N163" s="39">
        <f t="shared" si="17"/>
        <v>1.7514237459595454</v>
      </c>
      <c r="O163" s="23">
        <v>18</v>
      </c>
      <c r="P163" s="23">
        <v>16</v>
      </c>
      <c r="Q163" s="102">
        <v>25</v>
      </c>
      <c r="R163" s="129" t="s">
        <v>83</v>
      </c>
      <c r="S163" s="100">
        <v>25</v>
      </c>
      <c r="T163" s="1" t="s">
        <v>55</v>
      </c>
      <c r="U163" s="27"/>
      <c r="V163" s="9"/>
      <c r="W163" s="1"/>
      <c r="X163" s="42"/>
    </row>
    <row r="164" spans="1:24" ht="18">
      <c r="A164" s="1"/>
      <c r="B164" s="5"/>
      <c r="C164" s="43" t="s">
        <v>78</v>
      </c>
      <c r="D164" s="86"/>
      <c r="E164" s="2">
        <v>30273</v>
      </c>
      <c r="F164" s="115">
        <v>96857545</v>
      </c>
      <c r="G164" s="2">
        <v>28719</v>
      </c>
      <c r="H164" s="115">
        <v>87044116</v>
      </c>
      <c r="I164" s="98">
        <f t="shared" si="12"/>
        <v>5.411051916849473</v>
      </c>
      <c r="J164" s="39">
        <f t="shared" si="13"/>
        <v>11.274086579269763</v>
      </c>
      <c r="K164" s="104">
        <f t="shared" si="14"/>
        <v>1.3968612265690177</v>
      </c>
      <c r="L164" s="98">
        <f t="shared" si="15"/>
        <v>1.0704156457291973</v>
      </c>
      <c r="M164" s="98">
        <f t="shared" si="16"/>
        <v>1.4008516616181572</v>
      </c>
      <c r="N164" s="39">
        <f t="shared" si="17"/>
        <v>1.0605693048439462</v>
      </c>
      <c r="O164" s="23">
        <v>29</v>
      </c>
      <c r="P164" s="23">
        <v>30</v>
      </c>
      <c r="Q164" s="102">
        <v>26</v>
      </c>
      <c r="R164" s="129" t="s">
        <v>55</v>
      </c>
      <c r="S164" s="100">
        <v>26</v>
      </c>
      <c r="T164" s="1" t="s">
        <v>53</v>
      </c>
      <c r="U164" s="27"/>
      <c r="V164" s="9"/>
      <c r="W164" s="1"/>
      <c r="X164" s="42"/>
    </row>
    <row r="165" spans="1:24" ht="18">
      <c r="A165" s="1"/>
      <c r="B165" s="5"/>
      <c r="C165" s="43" t="s">
        <v>76</v>
      </c>
      <c r="E165" s="2">
        <v>51465</v>
      </c>
      <c r="F165" s="115">
        <v>230808926</v>
      </c>
      <c r="G165" s="2">
        <v>48958</v>
      </c>
      <c r="H165" s="115">
        <v>212121048</v>
      </c>
      <c r="I165" s="98">
        <f t="shared" si="12"/>
        <v>5.120715715511253</v>
      </c>
      <c r="J165" s="39">
        <f t="shared" si="13"/>
        <v>8.810006444999274</v>
      </c>
      <c r="K165" s="104">
        <f t="shared" si="14"/>
        <v>2.37470561309994</v>
      </c>
      <c r="L165" s="98">
        <f t="shared" si="15"/>
        <v>2.5507717087435213</v>
      </c>
      <c r="M165" s="98">
        <f t="shared" si="16"/>
        <v>2.38806698177171</v>
      </c>
      <c r="N165" s="39">
        <f t="shared" si="17"/>
        <v>2.584540836972017</v>
      </c>
      <c r="O165" s="23">
        <v>10</v>
      </c>
      <c r="P165" s="23">
        <v>10</v>
      </c>
      <c r="Q165" s="102">
        <v>27</v>
      </c>
      <c r="R165" s="129" t="s">
        <v>29</v>
      </c>
      <c r="S165" s="100">
        <v>27</v>
      </c>
      <c r="T165" s="1" t="s">
        <v>29</v>
      </c>
      <c r="U165" s="27"/>
      <c r="V165" s="9"/>
      <c r="W165" s="1"/>
      <c r="X165" s="42"/>
    </row>
    <row r="166" spans="1:24" ht="18">
      <c r="A166" s="1"/>
      <c r="B166" s="5"/>
      <c r="C166" s="43" t="s">
        <v>81</v>
      </c>
      <c r="D166" s="86"/>
      <c r="E166" s="2">
        <v>10425</v>
      </c>
      <c r="F166" s="115">
        <v>31962988</v>
      </c>
      <c r="G166" s="2">
        <v>9926</v>
      </c>
      <c r="H166" s="115">
        <v>29841522</v>
      </c>
      <c r="I166" s="98">
        <f t="shared" si="12"/>
        <v>5.027201289542617</v>
      </c>
      <c r="J166" s="39">
        <f t="shared" si="13"/>
        <v>7.109107906761608</v>
      </c>
      <c r="K166" s="104">
        <f t="shared" si="14"/>
        <v>0.4810318860695012</v>
      </c>
      <c r="L166" s="98">
        <f t="shared" si="15"/>
        <v>0.3532371426454654</v>
      </c>
      <c r="M166" s="98">
        <f t="shared" si="16"/>
        <v>0.4841691421435923</v>
      </c>
      <c r="N166" s="39">
        <f t="shared" si="17"/>
        <v>0.36359726191056185</v>
      </c>
      <c r="O166" s="23">
        <v>44</v>
      </c>
      <c r="P166" s="23">
        <v>44</v>
      </c>
      <c r="Q166" s="102">
        <v>28</v>
      </c>
      <c r="R166" s="129" t="s">
        <v>53</v>
      </c>
      <c r="S166" s="100">
        <v>28</v>
      </c>
      <c r="T166" s="1" t="s">
        <v>83</v>
      </c>
      <c r="U166" s="27"/>
      <c r="V166" s="9"/>
      <c r="W166" s="1"/>
      <c r="X166" s="42"/>
    </row>
    <row r="167" spans="1:24" ht="18">
      <c r="A167" s="1"/>
      <c r="B167" s="5"/>
      <c r="C167" s="44" t="s">
        <v>88</v>
      </c>
      <c r="D167" s="89"/>
      <c r="E167" s="2">
        <v>21079</v>
      </c>
      <c r="F167" s="115">
        <v>88181596</v>
      </c>
      <c r="G167" s="2">
        <v>19616</v>
      </c>
      <c r="H167" s="115">
        <v>80483593</v>
      </c>
      <c r="I167" s="98">
        <f t="shared" si="12"/>
        <v>7.458197389885797</v>
      </c>
      <c r="J167" s="39">
        <f t="shared" si="13"/>
        <v>9.56468605967926</v>
      </c>
      <c r="K167" s="104">
        <f t="shared" si="14"/>
        <v>0.9726303238809606</v>
      </c>
      <c r="L167" s="98">
        <f t="shared" si="15"/>
        <v>0.9745338891644549</v>
      </c>
      <c r="M167" s="98">
        <f t="shared" si="16"/>
        <v>0.956826706859632</v>
      </c>
      <c r="N167" s="39">
        <f t="shared" si="17"/>
        <v>0.9806340991429345</v>
      </c>
      <c r="O167" s="23">
        <v>32</v>
      </c>
      <c r="P167" s="23">
        <v>31</v>
      </c>
      <c r="Q167" s="102">
        <v>29</v>
      </c>
      <c r="R167" s="129" t="s">
        <v>77</v>
      </c>
      <c r="S167" s="100">
        <v>29</v>
      </c>
      <c r="T167" s="1" t="s">
        <v>49</v>
      </c>
      <c r="U167" s="27"/>
      <c r="V167" s="9"/>
      <c r="W167" s="1"/>
      <c r="X167" s="42"/>
    </row>
    <row r="168" spans="1:24" ht="18">
      <c r="A168" s="1"/>
      <c r="B168" s="5"/>
      <c r="C168" s="41" t="s">
        <v>94</v>
      </c>
      <c r="D168" s="106"/>
      <c r="E168" s="160">
        <v>5515</v>
      </c>
      <c r="F168" s="161">
        <v>19274400</v>
      </c>
      <c r="G168" s="160">
        <v>5054</v>
      </c>
      <c r="H168" s="161">
        <v>17948331</v>
      </c>
      <c r="I168" s="135">
        <f t="shared" si="12"/>
        <v>9.121487930352188</v>
      </c>
      <c r="J168" s="136">
        <f t="shared" si="13"/>
        <v>7.388257994573436</v>
      </c>
      <c r="K168" s="184">
        <f t="shared" si="14"/>
        <v>0.25447394260655143</v>
      </c>
      <c r="L168" s="135">
        <f t="shared" si="15"/>
        <v>0.2130099345594898</v>
      </c>
      <c r="M168" s="135">
        <f t="shared" si="16"/>
        <v>0.24652335728326774</v>
      </c>
      <c r="N168" s="136">
        <f t="shared" si="17"/>
        <v>0.2186873714907858</v>
      </c>
      <c r="O168" s="185">
        <v>47</v>
      </c>
      <c r="P168" s="185">
        <v>48</v>
      </c>
      <c r="Q168" s="163">
        <v>30</v>
      </c>
      <c r="R168" s="139" t="s">
        <v>49</v>
      </c>
      <c r="S168" s="137">
        <v>30</v>
      </c>
      <c r="T168" s="140" t="s">
        <v>77</v>
      </c>
      <c r="U168" s="27"/>
      <c r="V168" s="9"/>
      <c r="W168" s="1"/>
      <c r="X168" s="42"/>
    </row>
    <row r="169" spans="1:24" ht="18">
      <c r="A169" s="1"/>
      <c r="B169" s="5"/>
      <c r="C169" s="43" t="s">
        <v>91</v>
      </c>
      <c r="D169" s="86"/>
      <c r="E169" s="2">
        <v>13172</v>
      </c>
      <c r="F169" s="115">
        <v>52394840</v>
      </c>
      <c r="G169" s="2">
        <v>13055</v>
      </c>
      <c r="H169" s="115">
        <v>48743771</v>
      </c>
      <c r="I169" s="98">
        <f t="shared" si="12"/>
        <v>0.8962083492914559</v>
      </c>
      <c r="J169" s="39">
        <f t="shared" si="13"/>
        <v>7.490329379727314</v>
      </c>
      <c r="K169" s="104">
        <f t="shared" si="14"/>
        <v>0.6077843648256565</v>
      </c>
      <c r="L169" s="98">
        <f t="shared" si="15"/>
        <v>0.5790385921042907</v>
      </c>
      <c r="M169" s="98">
        <f t="shared" si="16"/>
        <v>0.6367950987995765</v>
      </c>
      <c r="N169" s="39">
        <f t="shared" si="17"/>
        <v>0.5939074310886505</v>
      </c>
      <c r="O169" s="23">
        <v>37</v>
      </c>
      <c r="P169" s="23">
        <v>38</v>
      </c>
      <c r="Q169" s="102">
        <v>31</v>
      </c>
      <c r="R169" s="129" t="s">
        <v>61</v>
      </c>
      <c r="S169" s="100">
        <v>31</v>
      </c>
      <c r="T169" s="1" t="s">
        <v>87</v>
      </c>
      <c r="U169" s="27"/>
      <c r="V169" s="9"/>
      <c r="W169" s="1"/>
      <c r="X169" s="42"/>
    </row>
    <row r="170" spans="1:24" ht="18">
      <c r="A170" s="1"/>
      <c r="B170" s="5"/>
      <c r="C170" s="43" t="s">
        <v>92</v>
      </c>
      <c r="D170" s="86"/>
      <c r="E170" s="2">
        <v>33044</v>
      </c>
      <c r="F170" s="115">
        <v>121981396</v>
      </c>
      <c r="G170" s="2">
        <v>26209</v>
      </c>
      <c r="H170" s="115">
        <v>93461345</v>
      </c>
      <c r="I170" s="98">
        <f t="shared" si="12"/>
        <v>26.07882788355144</v>
      </c>
      <c r="J170" s="39">
        <f t="shared" si="13"/>
        <v>30.51534407085626</v>
      </c>
      <c r="K170" s="104">
        <f t="shared" si="14"/>
        <v>1.524721116861448</v>
      </c>
      <c r="L170" s="98">
        <f t="shared" si="15"/>
        <v>1.3480704550821407</v>
      </c>
      <c r="M170" s="98">
        <f t="shared" si="16"/>
        <v>1.2784192067742708</v>
      </c>
      <c r="N170" s="39">
        <f t="shared" si="17"/>
        <v>1.1387585772762656</v>
      </c>
      <c r="O170" s="23">
        <v>25</v>
      </c>
      <c r="P170" s="23">
        <v>28</v>
      </c>
      <c r="Q170" s="102">
        <v>32</v>
      </c>
      <c r="R170" s="129" t="s">
        <v>87</v>
      </c>
      <c r="S170" s="100">
        <v>32</v>
      </c>
      <c r="T170" s="1" t="s">
        <v>61</v>
      </c>
      <c r="U170" s="27"/>
      <c r="V170" s="9"/>
      <c r="W170" s="1"/>
      <c r="X170" s="42"/>
    </row>
    <row r="171" spans="1:24" ht="18">
      <c r="A171" s="1"/>
      <c r="B171" s="5"/>
      <c r="C171" s="43" t="s">
        <v>96</v>
      </c>
      <c r="D171" s="86"/>
      <c r="E171" s="2">
        <v>9626</v>
      </c>
      <c r="F171" s="115">
        <v>29758490</v>
      </c>
      <c r="G171" s="2">
        <v>9396</v>
      </c>
      <c r="H171" s="115">
        <v>28030475</v>
      </c>
      <c r="I171" s="98">
        <f t="shared" si="12"/>
        <v>2.447850148999578</v>
      </c>
      <c r="J171" s="39">
        <f t="shared" si="13"/>
        <v>6.1647724485582245</v>
      </c>
      <c r="K171" s="104">
        <f t="shared" si="14"/>
        <v>0.4441643103410089</v>
      </c>
      <c r="L171" s="98">
        <f t="shared" si="15"/>
        <v>0.3288742584718192</v>
      </c>
      <c r="M171" s="98">
        <f t="shared" si="16"/>
        <v>0.4583168708020545</v>
      </c>
      <c r="N171" s="39">
        <f t="shared" si="17"/>
        <v>0.3415309701714429</v>
      </c>
      <c r="O171" s="23">
        <v>45</v>
      </c>
      <c r="P171" s="23">
        <v>45</v>
      </c>
      <c r="Q171" s="102">
        <v>33</v>
      </c>
      <c r="R171" s="129" t="s">
        <v>58</v>
      </c>
      <c r="S171" s="100">
        <v>33</v>
      </c>
      <c r="T171" s="1" t="s">
        <v>58</v>
      </c>
      <c r="U171" s="27"/>
      <c r="V171" s="9"/>
      <c r="W171" s="1"/>
      <c r="X171" s="42"/>
    </row>
    <row r="172" spans="1:24" ht="18">
      <c r="A172" s="1"/>
      <c r="B172" s="5"/>
      <c r="C172" s="43" t="s">
        <v>98</v>
      </c>
      <c r="E172" s="2">
        <v>161291</v>
      </c>
      <c r="F172" s="115">
        <v>807489465</v>
      </c>
      <c r="G172" s="2">
        <v>155381</v>
      </c>
      <c r="H172" s="115">
        <v>741665153</v>
      </c>
      <c r="I172" s="98">
        <f t="shared" si="12"/>
        <v>3.8035538450647266</v>
      </c>
      <c r="J172" s="39">
        <f t="shared" si="13"/>
        <v>8.87520624822993</v>
      </c>
      <c r="K172" s="104">
        <f t="shared" si="14"/>
        <v>7.442313087389536</v>
      </c>
      <c r="L172" s="98">
        <f t="shared" si="15"/>
        <v>8.923923862591181</v>
      </c>
      <c r="M172" s="98">
        <f t="shared" si="16"/>
        <v>7.579154289282039</v>
      </c>
      <c r="N172" s="39">
        <f t="shared" si="17"/>
        <v>9.036650975284637</v>
      </c>
      <c r="O172" s="23">
        <v>2</v>
      </c>
      <c r="P172" s="23">
        <v>2</v>
      </c>
      <c r="Q172" s="102">
        <v>34</v>
      </c>
      <c r="R172" s="129" t="s">
        <v>6</v>
      </c>
      <c r="S172" s="100">
        <v>34</v>
      </c>
      <c r="T172" s="1" t="s">
        <v>6</v>
      </c>
      <c r="U172" s="27"/>
      <c r="V172" s="9"/>
      <c r="W172" s="1"/>
      <c r="X172" s="42"/>
    </row>
    <row r="173" spans="1:24" ht="18">
      <c r="A173" s="1"/>
      <c r="B173" s="5"/>
      <c r="C173" s="44" t="s">
        <v>82</v>
      </c>
      <c r="D173" s="89"/>
      <c r="E173" s="2">
        <v>48138</v>
      </c>
      <c r="F173" s="115">
        <v>183427782</v>
      </c>
      <c r="G173" s="2">
        <v>47736</v>
      </c>
      <c r="H173" s="115">
        <v>174229783</v>
      </c>
      <c r="I173" s="98">
        <f t="shared" si="12"/>
        <v>0.8421317244846591</v>
      </c>
      <c r="J173" s="39">
        <f t="shared" si="13"/>
        <v>5.279234607093571</v>
      </c>
      <c r="K173" s="104">
        <f t="shared" si="14"/>
        <v>2.221190688883803</v>
      </c>
      <c r="L173" s="98">
        <f t="shared" si="15"/>
        <v>2.0271416926188293</v>
      </c>
      <c r="M173" s="98">
        <f t="shared" si="16"/>
        <v>2.3284604240748057</v>
      </c>
      <c r="N173" s="39">
        <f t="shared" si="17"/>
        <v>2.122863305768096</v>
      </c>
      <c r="O173" s="23">
        <v>14</v>
      </c>
      <c r="P173" s="23">
        <v>12</v>
      </c>
      <c r="Q173" s="102">
        <v>35</v>
      </c>
      <c r="R173" s="129" t="s">
        <v>97</v>
      </c>
      <c r="S173" s="100">
        <v>35</v>
      </c>
      <c r="T173" s="1" t="s">
        <v>97</v>
      </c>
      <c r="U173" s="27"/>
      <c r="V173" s="9"/>
      <c r="W173" s="1"/>
      <c r="X173" s="42"/>
    </row>
    <row r="174" spans="1:24" ht="18">
      <c r="A174" s="1"/>
      <c r="B174" s="5"/>
      <c r="C174" s="41" t="s">
        <v>86</v>
      </c>
      <c r="D174" s="106"/>
      <c r="E174" s="160">
        <v>12685</v>
      </c>
      <c r="F174" s="161">
        <v>36515466</v>
      </c>
      <c r="G174" s="160">
        <v>11823</v>
      </c>
      <c r="H174" s="161">
        <v>32287123</v>
      </c>
      <c r="I174" s="135">
        <f t="shared" si="12"/>
        <v>7.290873720713861</v>
      </c>
      <c r="J174" s="136">
        <f t="shared" si="13"/>
        <v>13.09606619332419</v>
      </c>
      <c r="K174" s="184">
        <f t="shared" si="14"/>
        <v>0.5853131390687407</v>
      </c>
      <c r="L174" s="135">
        <f t="shared" si="15"/>
        <v>0.40354859414919664</v>
      </c>
      <c r="M174" s="135">
        <f t="shared" si="16"/>
        <v>0.5767007623981153</v>
      </c>
      <c r="N174" s="136">
        <f t="shared" si="17"/>
        <v>0.39339513305553</v>
      </c>
      <c r="O174" s="185">
        <v>42</v>
      </c>
      <c r="P174" s="185">
        <v>43</v>
      </c>
      <c r="Q174" s="163">
        <v>36</v>
      </c>
      <c r="R174" s="139" t="s">
        <v>11</v>
      </c>
      <c r="S174" s="137">
        <v>36</v>
      </c>
      <c r="T174" s="140" t="s">
        <v>11</v>
      </c>
      <c r="U174" s="27"/>
      <c r="V174" s="9"/>
      <c r="W174" s="1"/>
      <c r="X174" s="42"/>
    </row>
    <row r="175" spans="1:24" ht="18">
      <c r="A175" s="1"/>
      <c r="B175" s="5"/>
      <c r="C175" s="43" t="s">
        <v>99</v>
      </c>
      <c r="D175" s="86"/>
      <c r="E175" s="2">
        <v>82792</v>
      </c>
      <c r="F175" s="115">
        <v>313574876</v>
      </c>
      <c r="G175" s="2">
        <v>84071</v>
      </c>
      <c r="H175" s="115">
        <v>306903597</v>
      </c>
      <c r="I175" s="98">
        <f t="shared" si="12"/>
        <v>-1.52133315887761</v>
      </c>
      <c r="J175" s="39">
        <f t="shared" si="13"/>
        <v>2.1737376378811177</v>
      </c>
      <c r="K175" s="104">
        <f t="shared" si="14"/>
        <v>3.820200662970373</v>
      </c>
      <c r="L175" s="98">
        <f t="shared" si="15"/>
        <v>3.465454894381155</v>
      </c>
      <c r="M175" s="98">
        <f t="shared" si="16"/>
        <v>4.100804347083815</v>
      </c>
      <c r="N175" s="39">
        <f t="shared" si="17"/>
        <v>3.739397324965614</v>
      </c>
      <c r="O175" s="23">
        <v>8</v>
      </c>
      <c r="P175" s="23">
        <v>7</v>
      </c>
      <c r="Q175" s="102">
        <v>37</v>
      </c>
      <c r="R175" s="129" t="s">
        <v>74</v>
      </c>
      <c r="S175" s="100">
        <v>37</v>
      </c>
      <c r="T175" s="1" t="s">
        <v>110</v>
      </c>
      <c r="U175" s="27"/>
      <c r="V175" s="9"/>
      <c r="W175" s="1"/>
      <c r="X175" s="42"/>
    </row>
    <row r="176" spans="1:24" ht="18">
      <c r="A176" s="1"/>
      <c r="B176" s="5"/>
      <c r="C176" s="43" t="s">
        <v>100</v>
      </c>
      <c r="E176" s="2">
        <v>39491</v>
      </c>
      <c r="F176" s="115">
        <v>134450991</v>
      </c>
      <c r="G176" s="2">
        <v>38709</v>
      </c>
      <c r="H176" s="115">
        <v>124126781</v>
      </c>
      <c r="I176" s="98">
        <f t="shared" si="12"/>
        <v>2.0202020202020066</v>
      </c>
      <c r="J176" s="39">
        <f t="shared" si="13"/>
        <v>8.317471795228457</v>
      </c>
      <c r="K176" s="104">
        <f t="shared" si="14"/>
        <v>1.8221995407933498</v>
      </c>
      <c r="L176" s="98">
        <f t="shared" si="15"/>
        <v>1.485877474493035</v>
      </c>
      <c r="M176" s="98">
        <f t="shared" si="16"/>
        <v>1.8881425874709163</v>
      </c>
      <c r="N176" s="39">
        <f t="shared" si="17"/>
        <v>1.5123946325985638</v>
      </c>
      <c r="O176" s="23">
        <v>21</v>
      </c>
      <c r="P176" s="23">
        <v>20</v>
      </c>
      <c r="Q176" s="102">
        <v>38</v>
      </c>
      <c r="R176" s="129" t="s">
        <v>110</v>
      </c>
      <c r="S176" s="100">
        <v>38</v>
      </c>
      <c r="T176" s="1" t="s">
        <v>74</v>
      </c>
      <c r="U176" s="27"/>
      <c r="V176" s="9"/>
      <c r="W176" s="1"/>
      <c r="X176" s="42"/>
    </row>
    <row r="177" spans="1:24" ht="18">
      <c r="A177" s="1"/>
      <c r="B177" s="50"/>
      <c r="C177" s="43" t="s">
        <v>101</v>
      </c>
      <c r="D177" s="100"/>
      <c r="E177" s="2">
        <v>18577</v>
      </c>
      <c r="F177" s="115">
        <v>70759498</v>
      </c>
      <c r="G177" s="2">
        <v>16059</v>
      </c>
      <c r="H177" s="115">
        <v>61713844</v>
      </c>
      <c r="I177" s="98">
        <f t="shared" si="12"/>
        <v>15.67968117566474</v>
      </c>
      <c r="J177" s="39">
        <f t="shared" si="13"/>
        <v>14.657414631310274</v>
      </c>
      <c r="K177" s="104">
        <f t="shared" si="14"/>
        <v>0.8571826712242804</v>
      </c>
      <c r="L177" s="98">
        <f t="shared" si="15"/>
        <v>0.7819945647305416</v>
      </c>
      <c r="M177" s="98">
        <f t="shared" si="16"/>
        <v>0.7833238216485945</v>
      </c>
      <c r="N177" s="39">
        <f t="shared" si="17"/>
        <v>0.7519383461867514</v>
      </c>
      <c r="O177" s="23">
        <v>35</v>
      </c>
      <c r="P177" s="23">
        <v>35</v>
      </c>
      <c r="Q177" s="102">
        <v>39</v>
      </c>
      <c r="R177" s="129" t="s">
        <v>65</v>
      </c>
      <c r="S177" s="100">
        <v>39</v>
      </c>
      <c r="T177" s="1" t="s">
        <v>69</v>
      </c>
      <c r="U177" s="27"/>
      <c r="V177" s="9"/>
      <c r="W177" s="1"/>
      <c r="X177" s="49"/>
    </row>
    <row r="178" spans="1:24" ht="18">
      <c r="A178" s="1"/>
      <c r="B178" s="50"/>
      <c r="C178" s="37" t="s">
        <v>102</v>
      </c>
      <c r="E178" s="2">
        <v>183369</v>
      </c>
      <c r="F178" s="115">
        <v>746393602</v>
      </c>
      <c r="G178" s="2">
        <v>174391</v>
      </c>
      <c r="H178" s="115">
        <v>674910036</v>
      </c>
      <c r="I178" s="98">
        <f t="shared" si="12"/>
        <v>5.148201455350332</v>
      </c>
      <c r="J178" s="39">
        <f t="shared" si="13"/>
        <v>10.591569570318256</v>
      </c>
      <c r="K178" s="104">
        <f t="shared" si="14"/>
        <v>8.461039416467948</v>
      </c>
      <c r="L178" s="98">
        <f t="shared" si="15"/>
        <v>8.248726410038284</v>
      </c>
      <c r="M178" s="98">
        <f t="shared" si="16"/>
        <v>8.506421606645496</v>
      </c>
      <c r="N178" s="39">
        <f t="shared" si="17"/>
        <v>8.223288380718609</v>
      </c>
      <c r="O178" s="23">
        <v>3</v>
      </c>
      <c r="P178" s="23">
        <v>3</v>
      </c>
      <c r="Q178" s="102">
        <v>40</v>
      </c>
      <c r="R178" s="129" t="s">
        <v>69</v>
      </c>
      <c r="S178" s="100">
        <v>40</v>
      </c>
      <c r="T178" s="1" t="s">
        <v>65</v>
      </c>
      <c r="U178" s="68"/>
      <c r="V178" s="9"/>
      <c r="W178" s="1"/>
      <c r="X178" s="23"/>
    </row>
    <row r="179" spans="1:24" ht="18">
      <c r="A179" s="1"/>
      <c r="B179" s="50"/>
      <c r="C179" s="82" t="s">
        <v>104</v>
      </c>
      <c r="D179" s="89"/>
      <c r="E179" s="2">
        <v>1513</v>
      </c>
      <c r="F179" s="115">
        <v>14392606</v>
      </c>
      <c r="G179" s="2">
        <v>952</v>
      </c>
      <c r="H179" s="115">
        <v>9668845</v>
      </c>
      <c r="I179" s="98">
        <f t="shared" si="12"/>
        <v>58.928571428571416</v>
      </c>
      <c r="J179" s="39">
        <f t="shared" si="13"/>
        <v>48.85548377288083</v>
      </c>
      <c r="K179" s="104">
        <f t="shared" si="14"/>
        <v>0.06981306893267676</v>
      </c>
      <c r="L179" s="98">
        <f t="shared" si="15"/>
        <v>0.15905906602542857</v>
      </c>
      <c r="M179" s="98">
        <f t="shared" si="16"/>
        <v>0.04643653267385652</v>
      </c>
      <c r="N179" s="39">
        <f t="shared" si="17"/>
        <v>0.11780785067992264</v>
      </c>
      <c r="O179" s="23">
        <v>51</v>
      </c>
      <c r="P179" s="23">
        <v>51</v>
      </c>
      <c r="Q179" s="102">
        <v>41</v>
      </c>
      <c r="R179" s="129" t="s">
        <v>108</v>
      </c>
      <c r="S179" s="100">
        <v>41</v>
      </c>
      <c r="T179" s="1" t="s">
        <v>108</v>
      </c>
      <c r="U179" s="68"/>
      <c r="V179" s="9"/>
      <c r="W179" s="1"/>
      <c r="X179" s="23"/>
    </row>
    <row r="180" spans="1:24" ht="18">
      <c r="A180" s="1"/>
      <c r="B180" s="50"/>
      <c r="C180" s="158" t="s">
        <v>106</v>
      </c>
      <c r="D180" s="106"/>
      <c r="E180" s="160">
        <v>13626</v>
      </c>
      <c r="F180" s="161">
        <v>46901436</v>
      </c>
      <c r="G180" s="160">
        <v>12680</v>
      </c>
      <c r="H180" s="161">
        <v>41348711</v>
      </c>
      <c r="I180" s="135">
        <f t="shared" si="12"/>
        <v>7.460567823343851</v>
      </c>
      <c r="J180" s="136">
        <f t="shared" si="13"/>
        <v>13.429015961344007</v>
      </c>
      <c r="K180" s="184">
        <f t="shared" si="14"/>
        <v>0.628732899720194</v>
      </c>
      <c r="L180" s="135">
        <f t="shared" si="15"/>
        <v>0.5183285504662194</v>
      </c>
      <c r="M180" s="135">
        <f t="shared" si="16"/>
        <v>0.6185033973786772</v>
      </c>
      <c r="N180" s="136">
        <f t="shared" si="17"/>
        <v>0.5038039984398628</v>
      </c>
      <c r="O180" s="185">
        <v>39</v>
      </c>
      <c r="P180" s="185">
        <v>40</v>
      </c>
      <c r="Q180" s="163">
        <v>42</v>
      </c>
      <c r="R180" s="139" t="s">
        <v>85</v>
      </c>
      <c r="S180" s="137">
        <v>42</v>
      </c>
      <c r="T180" s="140" t="s">
        <v>90</v>
      </c>
      <c r="U180" s="68"/>
      <c r="V180" s="9"/>
      <c r="W180" s="1"/>
      <c r="X180" s="23"/>
    </row>
    <row r="181" spans="1:24" ht="18">
      <c r="A181" s="1"/>
      <c r="B181" s="50"/>
      <c r="C181" s="37" t="s">
        <v>107</v>
      </c>
      <c r="D181" s="86"/>
      <c r="E181" s="2">
        <v>33547</v>
      </c>
      <c r="F181" s="115">
        <v>123918873</v>
      </c>
      <c r="G181" s="2">
        <v>31733</v>
      </c>
      <c r="H181" s="115">
        <v>112573317</v>
      </c>
      <c r="I181" s="98">
        <f t="shared" si="12"/>
        <v>5.716446601329835</v>
      </c>
      <c r="J181" s="39">
        <f t="shared" si="13"/>
        <v>10.078370525406115</v>
      </c>
      <c r="K181" s="104">
        <f t="shared" si="14"/>
        <v>1.5479306169758806</v>
      </c>
      <c r="L181" s="98">
        <f t="shared" si="15"/>
        <v>1.369482371872314</v>
      </c>
      <c r="M181" s="98">
        <f t="shared" si="16"/>
        <v>1.5478681631717321</v>
      </c>
      <c r="N181" s="39">
        <f t="shared" si="17"/>
        <v>1.3716240688189332</v>
      </c>
      <c r="O181" s="23">
        <v>24</v>
      </c>
      <c r="P181" s="23">
        <v>24</v>
      </c>
      <c r="Q181" s="102">
        <v>43</v>
      </c>
      <c r="R181" s="129" t="s">
        <v>90</v>
      </c>
      <c r="S181" s="100">
        <v>43</v>
      </c>
      <c r="T181" s="1" t="s">
        <v>85</v>
      </c>
      <c r="U181" s="68"/>
      <c r="V181" s="9"/>
      <c r="W181" s="1"/>
      <c r="X181" s="23"/>
    </row>
    <row r="182" spans="1:24" ht="18">
      <c r="A182" s="1"/>
      <c r="B182" s="50"/>
      <c r="C182" s="37" t="s">
        <v>109</v>
      </c>
      <c r="D182" s="86"/>
      <c r="E182" s="2">
        <v>14305</v>
      </c>
      <c r="F182" s="115">
        <v>44973587</v>
      </c>
      <c r="G182" s="2">
        <v>12877</v>
      </c>
      <c r="H182" s="115">
        <v>39984553</v>
      </c>
      <c r="I182" s="98">
        <f t="shared" si="12"/>
        <v>11.089539489011415</v>
      </c>
      <c r="J182" s="39">
        <f t="shared" si="13"/>
        <v>12.477403461281654</v>
      </c>
      <c r="K182" s="104">
        <f t="shared" si="14"/>
        <v>0.6600634177673106</v>
      </c>
      <c r="L182" s="98">
        <f t="shared" si="15"/>
        <v>0.4970230369700495</v>
      </c>
      <c r="M182" s="98">
        <f t="shared" si="16"/>
        <v>0.6281126378584564</v>
      </c>
      <c r="N182" s="39">
        <f t="shared" si="17"/>
        <v>0.487182724444073</v>
      </c>
      <c r="O182" s="23">
        <v>41</v>
      </c>
      <c r="P182" s="23">
        <v>41</v>
      </c>
      <c r="Q182" s="102">
        <v>44</v>
      </c>
      <c r="R182" s="129" t="s">
        <v>80</v>
      </c>
      <c r="S182" s="100">
        <v>44</v>
      </c>
      <c r="T182" s="1" t="s">
        <v>80</v>
      </c>
      <c r="U182" s="68"/>
      <c r="V182" s="9"/>
      <c r="W182" s="1"/>
      <c r="X182" s="23"/>
    </row>
    <row r="183" spans="1:24" ht="18">
      <c r="A183" s="1"/>
      <c r="B183" s="50"/>
      <c r="C183" s="37" t="s">
        <v>111</v>
      </c>
      <c r="D183" s="86"/>
      <c r="E183" s="2">
        <v>46236</v>
      </c>
      <c r="F183" s="115">
        <v>180008757</v>
      </c>
      <c r="G183" s="2">
        <v>43110</v>
      </c>
      <c r="H183" s="115">
        <v>159539150</v>
      </c>
      <c r="I183" s="98">
        <f t="shared" si="12"/>
        <v>7.251217814892129</v>
      </c>
      <c r="J183" s="39">
        <f t="shared" si="13"/>
        <v>12.83046010963453</v>
      </c>
      <c r="K183" s="104">
        <f t="shared" si="14"/>
        <v>2.1334283246340005</v>
      </c>
      <c r="L183" s="98">
        <f t="shared" si="15"/>
        <v>1.989356532431884</v>
      </c>
      <c r="M183" s="98">
        <f t="shared" si="16"/>
        <v>2.102813995346591</v>
      </c>
      <c r="N183" s="39">
        <f t="shared" si="17"/>
        <v>1.943868617275567</v>
      </c>
      <c r="O183" s="23">
        <v>15</v>
      </c>
      <c r="P183" s="23">
        <v>15</v>
      </c>
      <c r="Q183" s="102">
        <v>45</v>
      </c>
      <c r="R183" s="129" t="s">
        <v>95</v>
      </c>
      <c r="S183" s="100">
        <v>45</v>
      </c>
      <c r="T183" s="1" t="s">
        <v>95</v>
      </c>
      <c r="U183" s="68"/>
      <c r="V183" s="9"/>
      <c r="W183" s="1"/>
      <c r="X183" s="23"/>
    </row>
    <row r="184" spans="1:24" ht="18">
      <c r="A184" s="1"/>
      <c r="B184" s="50"/>
      <c r="C184" s="37" t="s">
        <v>112</v>
      </c>
      <c r="E184" s="2">
        <v>172573</v>
      </c>
      <c r="F184" s="115">
        <v>652816687</v>
      </c>
      <c r="G184" s="2">
        <v>162449</v>
      </c>
      <c r="H184" s="115">
        <v>589802765</v>
      </c>
      <c r="I184" s="98">
        <f t="shared" si="12"/>
        <v>6.232109769835461</v>
      </c>
      <c r="J184" s="39">
        <f t="shared" si="13"/>
        <v>10.683897353380488</v>
      </c>
      <c r="K184" s="104">
        <f t="shared" si="14"/>
        <v>7.962888793733527</v>
      </c>
      <c r="L184" s="98">
        <f t="shared" si="15"/>
        <v>7.214566460030556</v>
      </c>
      <c r="M184" s="98">
        <f t="shared" si="16"/>
        <v>7.9239162776631495</v>
      </c>
      <c r="N184" s="39">
        <f t="shared" si="17"/>
        <v>7.186318124835542</v>
      </c>
      <c r="O184" s="23">
        <v>4</v>
      </c>
      <c r="P184" s="23">
        <v>4</v>
      </c>
      <c r="Q184" s="102">
        <v>46</v>
      </c>
      <c r="R184" s="129" t="s">
        <v>46</v>
      </c>
      <c r="S184" s="100">
        <v>46</v>
      </c>
      <c r="T184" s="1" t="s">
        <v>46</v>
      </c>
      <c r="U184" s="68"/>
      <c r="V184" s="9"/>
      <c r="W184" s="1"/>
      <c r="X184" s="23"/>
    </row>
    <row r="185" spans="1:24" ht="18">
      <c r="A185" s="1"/>
      <c r="B185" s="50"/>
      <c r="C185" s="82" t="s">
        <v>113</v>
      </c>
      <c r="D185" s="89"/>
      <c r="E185" s="2">
        <v>14881</v>
      </c>
      <c r="F185" s="115">
        <v>49057211</v>
      </c>
      <c r="G185" s="2">
        <v>15418</v>
      </c>
      <c r="H185" s="115">
        <v>51274732</v>
      </c>
      <c r="I185" s="98">
        <f t="shared" si="12"/>
        <v>-3.4829420158256568</v>
      </c>
      <c r="J185" s="39">
        <f t="shared" si="13"/>
        <v>-4.324783209008288</v>
      </c>
      <c r="K185" s="104">
        <f t="shared" si="14"/>
        <v>0.6866412946379133</v>
      </c>
      <c r="L185" s="98">
        <f t="shared" si="15"/>
        <v>0.5421529751785313</v>
      </c>
      <c r="M185" s="98">
        <f t="shared" si="16"/>
        <v>0.7520572066864705</v>
      </c>
      <c r="N185" s="39">
        <f t="shared" si="17"/>
        <v>0.624745351808727</v>
      </c>
      <c r="O185" s="23">
        <v>38</v>
      </c>
      <c r="P185" s="23">
        <v>37</v>
      </c>
      <c r="Q185" s="102">
        <v>47</v>
      </c>
      <c r="R185" s="129" t="s">
        <v>93</v>
      </c>
      <c r="S185" s="100">
        <v>47</v>
      </c>
      <c r="T185" s="1" t="s">
        <v>116</v>
      </c>
      <c r="U185" s="68"/>
      <c r="V185" s="9"/>
      <c r="W185" s="1"/>
      <c r="X185" s="23"/>
    </row>
    <row r="186" spans="1:24" ht="18">
      <c r="A186" s="1"/>
      <c r="B186" s="50"/>
      <c r="C186" s="158" t="s">
        <v>115</v>
      </c>
      <c r="D186" s="106"/>
      <c r="E186" s="160">
        <v>7167</v>
      </c>
      <c r="F186" s="161">
        <v>33788419</v>
      </c>
      <c r="G186" s="160">
        <v>7227</v>
      </c>
      <c r="H186" s="161">
        <v>33182016</v>
      </c>
      <c r="I186" s="135">
        <f t="shared" si="12"/>
        <v>-0.8302200083021916</v>
      </c>
      <c r="J186" s="136">
        <f t="shared" si="13"/>
        <v>1.8275049954770566</v>
      </c>
      <c r="K186" s="184">
        <f t="shared" si="14"/>
        <v>0.3307007700201549</v>
      </c>
      <c r="L186" s="135">
        <f t="shared" si="15"/>
        <v>0.37341078944395795</v>
      </c>
      <c r="M186" s="135">
        <f t="shared" si="16"/>
        <v>0.3525176697835726</v>
      </c>
      <c r="N186" s="136">
        <f t="shared" si="17"/>
        <v>0.40429875400699916</v>
      </c>
      <c r="O186" s="185">
        <v>43</v>
      </c>
      <c r="P186" s="185">
        <v>42</v>
      </c>
      <c r="Q186" s="163">
        <v>48</v>
      </c>
      <c r="R186" s="139" t="s">
        <v>116</v>
      </c>
      <c r="S186" s="137">
        <v>48</v>
      </c>
      <c r="T186" s="140" t="s">
        <v>93</v>
      </c>
      <c r="U186" s="68"/>
      <c r="V186" s="9"/>
      <c r="W186" s="1"/>
      <c r="X186" s="23"/>
    </row>
    <row r="187" spans="1:24" ht="18">
      <c r="A187" s="1"/>
      <c r="B187" s="50"/>
      <c r="C187" s="37" t="s">
        <v>114</v>
      </c>
      <c r="D187" s="86"/>
      <c r="E187" s="2">
        <v>35620</v>
      </c>
      <c r="F187" s="115">
        <v>121146839</v>
      </c>
      <c r="G187" s="2">
        <v>32010</v>
      </c>
      <c r="H187" s="115">
        <v>106362867</v>
      </c>
      <c r="I187" s="98">
        <f t="shared" si="12"/>
        <v>11.277725710715387</v>
      </c>
      <c r="J187" s="39">
        <f t="shared" si="13"/>
        <v>13.899561394861621</v>
      </c>
      <c r="K187" s="104">
        <f t="shared" si="14"/>
        <v>1.6435832884216435</v>
      </c>
      <c r="L187" s="98">
        <f t="shared" si="15"/>
        <v>1.3388473958970992</v>
      </c>
      <c r="M187" s="98">
        <f t="shared" si="16"/>
        <v>1.56137963328797</v>
      </c>
      <c r="N187" s="39">
        <f t="shared" si="17"/>
        <v>1.2959542482503827</v>
      </c>
      <c r="O187" s="23">
        <v>26</v>
      </c>
      <c r="P187" s="23">
        <v>25</v>
      </c>
      <c r="Q187" s="102">
        <v>49</v>
      </c>
      <c r="R187" s="129" t="s">
        <v>36</v>
      </c>
      <c r="S187" s="100">
        <v>49</v>
      </c>
      <c r="T187" s="1" t="s">
        <v>36</v>
      </c>
      <c r="U187" s="68"/>
      <c r="V187" s="9"/>
      <c r="W187" s="1"/>
      <c r="X187" s="23"/>
    </row>
    <row r="188" spans="1:24" ht="18">
      <c r="A188" s="1"/>
      <c r="B188" s="50"/>
      <c r="C188" s="37" t="s">
        <v>117</v>
      </c>
      <c r="D188" s="86"/>
      <c r="E188" s="2">
        <v>36664</v>
      </c>
      <c r="F188" s="115">
        <v>135085495</v>
      </c>
      <c r="G188" s="2">
        <v>32862</v>
      </c>
      <c r="H188" s="115">
        <v>115072177</v>
      </c>
      <c r="I188" s="98">
        <f t="shared" si="12"/>
        <v>11.569594060008527</v>
      </c>
      <c r="J188" s="39">
        <f t="shared" si="13"/>
        <v>17.39196956358964</v>
      </c>
      <c r="K188" s="104">
        <f t="shared" si="14"/>
        <v>1.6917556902496105</v>
      </c>
      <c r="L188" s="98">
        <f t="shared" si="15"/>
        <v>1.4928896593349879</v>
      </c>
      <c r="M188" s="98">
        <f t="shared" si="16"/>
        <v>1.6029383789162532</v>
      </c>
      <c r="N188" s="39">
        <f t="shared" si="17"/>
        <v>1.402070862179467</v>
      </c>
      <c r="O188" s="23">
        <v>20</v>
      </c>
      <c r="P188" s="23">
        <v>23</v>
      </c>
      <c r="Q188" s="102">
        <v>50</v>
      </c>
      <c r="R188" s="129" t="s">
        <v>105</v>
      </c>
      <c r="S188" s="100">
        <v>50</v>
      </c>
      <c r="T188" s="1" t="s">
        <v>105</v>
      </c>
      <c r="U188" s="68"/>
      <c r="V188" s="9"/>
      <c r="W188" s="1"/>
      <c r="X188" s="23"/>
    </row>
    <row r="189" spans="1:24" ht="18">
      <c r="A189" s="1"/>
      <c r="B189" s="50"/>
      <c r="C189" s="37" t="s">
        <v>119</v>
      </c>
      <c r="D189" s="86"/>
      <c r="E189" s="2">
        <v>5596</v>
      </c>
      <c r="F189" s="115">
        <v>18929456</v>
      </c>
      <c r="G189" s="2">
        <v>5750</v>
      </c>
      <c r="H189" s="115">
        <v>18036110</v>
      </c>
      <c r="I189" s="98">
        <f t="shared" si="12"/>
        <v>-2.6782608695652215</v>
      </c>
      <c r="J189" s="39">
        <f t="shared" si="13"/>
        <v>4.95309687066667</v>
      </c>
      <c r="K189" s="104">
        <f t="shared" si="14"/>
        <v>0.25821145654148</v>
      </c>
      <c r="L189" s="98">
        <f t="shared" si="15"/>
        <v>0.20919780557665826</v>
      </c>
      <c r="M189" s="98">
        <f t="shared" si="16"/>
        <v>0.28047275512045694</v>
      </c>
      <c r="N189" s="39">
        <f t="shared" si="17"/>
        <v>0.21975689482318309</v>
      </c>
      <c r="O189" s="23">
        <v>48</v>
      </c>
      <c r="P189" s="23">
        <v>47</v>
      </c>
      <c r="Q189" s="102">
        <v>51</v>
      </c>
      <c r="R189" s="129" t="s">
        <v>103</v>
      </c>
      <c r="S189" s="100">
        <v>51</v>
      </c>
      <c r="T189" s="1" t="s">
        <v>103</v>
      </c>
      <c r="U189" s="68"/>
      <c r="V189" s="9"/>
      <c r="W189" s="1"/>
      <c r="X189" s="23"/>
    </row>
    <row r="190" spans="1:24" ht="18">
      <c r="A190" s="1"/>
      <c r="B190" s="50"/>
      <c r="C190" s="37" t="s">
        <v>118</v>
      </c>
      <c r="D190" s="51"/>
      <c r="E190" s="2">
        <v>43533</v>
      </c>
      <c r="F190" s="115">
        <v>152606448</v>
      </c>
      <c r="G190" s="2">
        <v>40748</v>
      </c>
      <c r="H190" s="115">
        <v>137978487</v>
      </c>
      <c r="I190" s="98">
        <f t="shared" si="12"/>
        <v>6.834691273191311</v>
      </c>
      <c r="J190" s="39">
        <f t="shared" si="13"/>
        <v>10.601624440192609</v>
      </c>
      <c r="K190" s="104">
        <f t="shared" si="14"/>
        <v>2.008706100361016</v>
      </c>
      <c r="L190" s="98">
        <f t="shared" si="15"/>
        <v>1.686521474174874</v>
      </c>
      <c r="M190" s="98">
        <f t="shared" si="16"/>
        <v>1.987600665330153</v>
      </c>
      <c r="N190" s="39">
        <f t="shared" si="17"/>
        <v>1.6811676051832092</v>
      </c>
      <c r="O190" s="23">
        <v>16</v>
      </c>
      <c r="P190" s="23">
        <v>18</v>
      </c>
      <c r="Q190" s="102">
        <v>52</v>
      </c>
      <c r="R190" s="129" t="s">
        <v>3</v>
      </c>
      <c r="S190" s="100">
        <v>52</v>
      </c>
      <c r="T190" s="1" t="s">
        <v>3</v>
      </c>
      <c r="U190" s="68"/>
      <c r="V190" s="9"/>
      <c r="W190" s="1"/>
      <c r="X190" s="23"/>
    </row>
    <row r="191" spans="1:24" ht="18">
      <c r="A191" s="1"/>
      <c r="B191" s="50"/>
      <c r="C191" s="159" t="s">
        <v>120</v>
      </c>
      <c r="D191" s="85"/>
      <c r="E191" s="165">
        <v>5647</v>
      </c>
      <c r="F191" s="166">
        <v>14428885</v>
      </c>
      <c r="G191" s="165">
        <v>5336</v>
      </c>
      <c r="H191" s="166">
        <v>13522174</v>
      </c>
      <c r="I191" s="153">
        <f t="shared" si="12"/>
        <v>5.828335832083951</v>
      </c>
      <c r="J191" s="154">
        <f t="shared" si="13"/>
        <v>6.705364093081485</v>
      </c>
      <c r="K191" s="186">
        <f t="shared" si="14"/>
        <v>0.2605647060560645</v>
      </c>
      <c r="L191" s="153">
        <f t="shared" si="15"/>
        <v>0.1594600013290377</v>
      </c>
      <c r="M191" s="153">
        <f t="shared" si="16"/>
        <v>0.26027871675178404</v>
      </c>
      <c r="N191" s="154">
        <f t="shared" si="17"/>
        <v>0.16475786461153658</v>
      </c>
      <c r="O191" s="187">
        <v>50</v>
      </c>
      <c r="P191" s="187">
        <v>50</v>
      </c>
      <c r="Q191" s="168">
        <v>53</v>
      </c>
      <c r="R191" s="156" t="s">
        <v>51</v>
      </c>
      <c r="S191" s="155">
        <v>53</v>
      </c>
      <c r="T191" s="157" t="s">
        <v>51</v>
      </c>
      <c r="U191" s="68"/>
      <c r="V191" s="9"/>
      <c r="W191" s="1"/>
      <c r="X191" s="23"/>
    </row>
    <row r="192" spans="1:24" ht="21" thickBot="1">
      <c r="A192" s="1"/>
      <c r="B192" s="52"/>
      <c r="C192" s="117" t="s">
        <v>123</v>
      </c>
      <c r="D192" s="90"/>
      <c r="E192" s="55">
        <f>SUM(E139:E191)</f>
        <v>2167216</v>
      </c>
      <c r="F192" s="56">
        <f>SUM(F139:F191)</f>
        <v>9048592048</v>
      </c>
      <c r="G192" s="55">
        <f>SUM(G139:G191)</f>
        <v>2050110</v>
      </c>
      <c r="H192" s="56">
        <f>SUM(H139:H191)</f>
        <v>8207301079</v>
      </c>
      <c r="I192" s="57">
        <f>IF(E192=0,NA(),((+E192/G192)*100))-100</f>
        <v>5.712181297588899</v>
      </c>
      <c r="J192" s="58">
        <f>IF(F192=0,NA(),((+F192/H192)*100))-100</f>
        <v>10.250519152424033</v>
      </c>
      <c r="K192" s="57">
        <f>IF(E192=0,NA(),((+E192/E$192)*100))</f>
        <v>100</v>
      </c>
      <c r="L192" s="57">
        <f>IF(F192=0,NA(),((+F192/F$192)*100))</f>
        <v>100</v>
      </c>
      <c r="M192" s="57">
        <f>IF(G192=0,NA(),((+G192/G$192)*100))</f>
        <v>100</v>
      </c>
      <c r="N192" s="58">
        <f>IF(H192=0,NA(),((+H192/H$192)*100))</f>
        <v>100</v>
      </c>
      <c r="O192" s="55"/>
      <c r="P192" s="90"/>
      <c r="Q192" s="59"/>
      <c r="R192" s="54"/>
      <c r="S192" s="59"/>
      <c r="T192" s="54"/>
      <c r="U192" s="60"/>
      <c r="V192" s="4"/>
      <c r="W192" s="4"/>
      <c r="X192" s="3"/>
    </row>
    <row r="193" spans="1:24" ht="18.75" thickTop="1">
      <c r="A193" s="1"/>
      <c r="E193" s="2"/>
      <c r="F193" s="2"/>
      <c r="G193" s="2"/>
      <c r="H193" s="2"/>
      <c r="I193" s="2"/>
      <c r="J193" s="2"/>
      <c r="K193" s="2"/>
      <c r="L193" s="2"/>
      <c r="Q193" s="3"/>
      <c r="S193" s="3"/>
      <c r="V193" s="4"/>
      <c r="W193" s="4"/>
      <c r="X193" s="3"/>
    </row>
    <row r="195" spans="1:24" ht="18">
      <c r="A195" s="1"/>
      <c r="E195" s="2"/>
      <c r="F195" s="2"/>
      <c r="G195" s="2"/>
      <c r="H195" s="2"/>
      <c r="I195" s="2"/>
      <c r="J195" s="2"/>
      <c r="K195" s="2"/>
      <c r="L195" s="2"/>
      <c r="Q195" s="3"/>
      <c r="S195" s="3"/>
      <c r="V195" s="4"/>
      <c r="W195" s="4"/>
      <c r="X195" s="3"/>
    </row>
    <row r="196" spans="1:24" ht="33.75">
      <c r="A196" s="189" t="s">
        <v>152</v>
      </c>
      <c r="E196" s="2"/>
      <c r="F196" s="2"/>
      <c r="G196" s="2"/>
      <c r="H196" s="2"/>
      <c r="I196" s="2"/>
      <c r="J196" s="2"/>
      <c r="K196" s="2"/>
      <c r="L196" s="2"/>
      <c r="Q196" s="3"/>
      <c r="S196" s="3"/>
      <c r="V196" s="4"/>
      <c r="W196" s="4"/>
      <c r="X196" s="3"/>
    </row>
    <row r="197" spans="1:24" ht="18.75" thickBot="1">
      <c r="A197" s="1"/>
      <c r="E197" s="2"/>
      <c r="F197" s="2"/>
      <c r="G197" s="2"/>
      <c r="H197" s="2"/>
      <c r="I197" s="2"/>
      <c r="J197" s="2"/>
      <c r="K197" s="2"/>
      <c r="L197" s="2"/>
      <c r="Q197" s="3"/>
      <c r="S197" s="3"/>
      <c r="V197" s="4"/>
      <c r="W197" s="4"/>
      <c r="X197" s="3"/>
    </row>
    <row r="198" spans="1:28" ht="30.75" thickBot="1" thickTop="1">
      <c r="A198" s="1"/>
      <c r="B198" s="71"/>
      <c r="C198" s="72" t="s">
        <v>153</v>
      </c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4"/>
      <c r="V198" s="9"/>
      <c r="W198" s="9"/>
      <c r="X198" s="9"/>
      <c r="Y198" s="9"/>
      <c r="Z198" s="9"/>
      <c r="AA198" s="9"/>
      <c r="AB198" s="9"/>
    </row>
    <row r="199" spans="1:28" ht="19.5" thickBot="1" thickTop="1">
      <c r="A199" s="1"/>
      <c r="B199" s="75"/>
      <c r="C199" s="9"/>
      <c r="D199" s="9"/>
      <c r="I199" s="9"/>
      <c r="J199" s="9"/>
      <c r="K199" s="9"/>
      <c r="L199" s="9"/>
      <c r="M199" s="9"/>
      <c r="N199" s="9"/>
      <c r="O199" s="9"/>
      <c r="P199" s="9"/>
      <c r="Q199" s="76"/>
      <c r="R199" s="76"/>
      <c r="S199" s="76"/>
      <c r="T199" s="76"/>
      <c r="U199" s="76"/>
      <c r="V199" s="9"/>
      <c r="W199" s="9"/>
      <c r="X199" s="9"/>
      <c r="Y199" s="9"/>
      <c r="Z199" s="9"/>
      <c r="AA199" s="9"/>
      <c r="AB199" s="6"/>
    </row>
    <row r="200" spans="1:28" ht="18.75" thickTop="1">
      <c r="A200" s="1"/>
      <c r="B200" s="13"/>
      <c r="C200" s="14"/>
      <c r="D200" s="14"/>
      <c r="E200" s="16" t="s">
        <v>149</v>
      </c>
      <c r="F200" s="17"/>
      <c r="G200" s="16" t="s">
        <v>144</v>
      </c>
      <c r="H200" s="17"/>
      <c r="I200" s="20" t="s">
        <v>124</v>
      </c>
      <c r="J200" s="14"/>
      <c r="K200" s="20" t="s">
        <v>140</v>
      </c>
      <c r="L200" s="20"/>
      <c r="M200" s="20"/>
      <c r="N200" s="77"/>
      <c r="O200" s="20" t="s">
        <v>1</v>
      </c>
      <c r="P200" s="77"/>
      <c r="Q200" s="20" t="s">
        <v>2</v>
      </c>
      <c r="S200" s="15"/>
      <c r="U200" s="68"/>
      <c r="X200" s="9"/>
      <c r="Y200" s="9"/>
      <c r="Z200" s="9"/>
      <c r="AA200" s="9"/>
      <c r="AB200" s="6"/>
    </row>
    <row r="201" spans="1:28" ht="18">
      <c r="A201" s="1"/>
      <c r="B201" s="5"/>
      <c r="C201" s="24"/>
      <c r="D201" s="24"/>
      <c r="E201" s="84" t="s">
        <v>150</v>
      </c>
      <c r="F201" s="25"/>
      <c r="G201" s="7" t="s">
        <v>143</v>
      </c>
      <c r="H201" s="25"/>
      <c r="I201" s="78" t="s">
        <v>125</v>
      </c>
      <c r="J201" s="24"/>
      <c r="K201" s="9"/>
      <c r="L201" s="9"/>
      <c r="M201" s="9"/>
      <c r="N201" s="24"/>
      <c r="O201" s="9"/>
      <c r="P201" s="24"/>
      <c r="Q201" s="9"/>
      <c r="R201" s="9"/>
      <c r="S201" s="9"/>
      <c r="U201" s="68"/>
      <c r="X201" s="9"/>
      <c r="Y201" s="9"/>
      <c r="Z201" s="9"/>
      <c r="AA201" s="9"/>
      <c r="AB201" s="6"/>
    </row>
    <row r="202" spans="1:28" ht="18">
      <c r="A202" s="1"/>
      <c r="B202" s="5"/>
      <c r="C202" s="24"/>
      <c r="D202" s="24"/>
      <c r="F202" s="70"/>
      <c r="H202" s="70"/>
      <c r="I202" s="9"/>
      <c r="J202" s="24"/>
      <c r="K202" s="112" t="s">
        <v>130</v>
      </c>
      <c r="L202" s="112" t="s">
        <v>130</v>
      </c>
      <c r="M202" s="112" t="s">
        <v>8</v>
      </c>
      <c r="N202" s="113" t="s">
        <v>8</v>
      </c>
      <c r="O202" s="112" t="s">
        <v>131</v>
      </c>
      <c r="P202" s="113" t="s">
        <v>9</v>
      </c>
      <c r="Q202" s="9"/>
      <c r="R202" s="10" t="s">
        <v>132</v>
      </c>
      <c r="T202" s="10" t="s">
        <v>10</v>
      </c>
      <c r="U202" s="27"/>
      <c r="X202" s="9"/>
      <c r="Y202" s="9"/>
      <c r="Z202" s="9"/>
      <c r="AA202" s="9"/>
      <c r="AB202" s="6"/>
    </row>
    <row r="203" spans="1:28" ht="18">
      <c r="A203" s="1"/>
      <c r="B203" s="5"/>
      <c r="C203" s="79" t="s">
        <v>13</v>
      </c>
      <c r="D203" s="24"/>
      <c r="E203" s="110" t="s">
        <v>14</v>
      </c>
      <c r="F203" s="111" t="s">
        <v>126</v>
      </c>
      <c r="G203" s="110" t="s">
        <v>14</v>
      </c>
      <c r="H203" s="111" t="s">
        <v>126</v>
      </c>
      <c r="I203" s="110" t="s">
        <v>127</v>
      </c>
      <c r="J203" s="111" t="s">
        <v>128</v>
      </c>
      <c r="K203" s="110" t="s">
        <v>18</v>
      </c>
      <c r="L203" s="110" t="s">
        <v>18</v>
      </c>
      <c r="M203" s="110" t="s">
        <v>19</v>
      </c>
      <c r="N203" s="111" t="s">
        <v>19</v>
      </c>
      <c r="O203" s="110" t="s">
        <v>19</v>
      </c>
      <c r="P203" s="111" t="s">
        <v>19</v>
      </c>
      <c r="Q203" s="31"/>
      <c r="R203" s="34" t="s">
        <v>20</v>
      </c>
      <c r="S203" s="51"/>
      <c r="T203" s="34" t="s">
        <v>20</v>
      </c>
      <c r="U203" s="80"/>
      <c r="X203" s="9"/>
      <c r="Y203" s="9"/>
      <c r="Z203" s="9"/>
      <c r="AA203" s="9"/>
      <c r="AB203" s="6"/>
    </row>
    <row r="204" spans="1:28" ht="18">
      <c r="A204" s="1"/>
      <c r="B204" s="5"/>
      <c r="C204" s="37" t="s">
        <v>7</v>
      </c>
      <c r="D204" s="24"/>
      <c r="E204" s="7">
        <v>51101</v>
      </c>
      <c r="F204" s="130">
        <v>186716004</v>
      </c>
      <c r="G204" s="7">
        <v>46366</v>
      </c>
      <c r="H204" s="130">
        <v>165274999</v>
      </c>
      <c r="I204" s="46">
        <f>IF(G204=0,NA(),((+E204/G204)*100))-100</f>
        <v>10.212224474830705</v>
      </c>
      <c r="J204" s="131">
        <f>IF(H204=0,NA(),((+F204/H204)*100))-100</f>
        <v>12.972927018441553</v>
      </c>
      <c r="K204" s="46">
        <f>IF(E204=0,NA(),((+E204/E$257)*100))</f>
        <v>0.8788152907428681</v>
      </c>
      <c r="L204" s="46">
        <f>IF(F204=0,NA(),((+F204/F$257)*100))</f>
        <v>0.8101097030017598</v>
      </c>
      <c r="M204" s="46">
        <f>IF(G204=0,NA(),((+G204/G$257)*100))</f>
        <v>0.805161535902154</v>
      </c>
      <c r="N204" s="47">
        <f>IF(H204=0,NA(),((+H204/H$257)*100))</f>
        <v>0.7411099857635356</v>
      </c>
      <c r="O204" s="9">
        <v>34</v>
      </c>
      <c r="P204" s="107">
        <v>37</v>
      </c>
      <c r="Q204" s="81">
        <v>1</v>
      </c>
      <c r="R204" s="128" t="s">
        <v>25</v>
      </c>
      <c r="S204" s="48">
        <v>1</v>
      </c>
      <c r="T204" s="1" t="s">
        <v>25</v>
      </c>
      <c r="U204" s="68"/>
      <c r="V204" s="9"/>
      <c r="W204" s="1"/>
      <c r="X204" s="9"/>
      <c r="Y204" s="7"/>
      <c r="Z204" s="9"/>
      <c r="AA204" s="9"/>
      <c r="AB204" s="7"/>
    </row>
    <row r="205" spans="1:28" ht="18">
      <c r="A205" s="1"/>
      <c r="B205" s="5"/>
      <c r="C205" s="37" t="s">
        <v>4</v>
      </c>
      <c r="D205" s="24"/>
      <c r="E205" s="7">
        <v>6807</v>
      </c>
      <c r="F205" s="25">
        <v>24050509</v>
      </c>
      <c r="G205" s="7">
        <v>6045</v>
      </c>
      <c r="H205" s="25">
        <v>22084959</v>
      </c>
      <c r="I205" s="46">
        <f aca="true" t="shared" si="18" ref="I205:I257">IF(G205=0,NA(),((+E205/G205)*100))-100</f>
        <v>12.605459057071954</v>
      </c>
      <c r="J205" s="47">
        <f aca="true" t="shared" si="19" ref="J205:J257">IF(H205=0,NA(),((+F205/H205)*100))-100</f>
        <v>8.899948603028875</v>
      </c>
      <c r="K205" s="46">
        <f aca="true" t="shared" si="20" ref="K205:K256">IF(E205=0,NA(),((+E205/E$257)*100))</f>
        <v>0.11706416085960555</v>
      </c>
      <c r="L205" s="46">
        <f aca="true" t="shared" si="21" ref="L205:L256">IF(F205=0,NA(),((+F205/F$257)*100))</f>
        <v>0.1043485844043189</v>
      </c>
      <c r="M205" s="46">
        <f aca="true" t="shared" si="22" ref="M205:M256">IF(G205=0,NA(),((+G205/G$257)*100))</f>
        <v>0.10497350395825648</v>
      </c>
      <c r="N205" s="47">
        <f aca="true" t="shared" si="23" ref="N205:N256">IF(H205=0,NA(),((+H205/H$257)*100))</f>
        <v>0.09903121312424433</v>
      </c>
      <c r="O205" s="9">
        <v>52</v>
      </c>
      <c r="P205" s="24">
        <v>52</v>
      </c>
      <c r="Q205" s="81">
        <v>2</v>
      </c>
      <c r="R205" s="129" t="s">
        <v>24</v>
      </c>
      <c r="S205" s="48">
        <v>2</v>
      </c>
      <c r="T205" s="1" t="s">
        <v>24</v>
      </c>
      <c r="U205" s="68"/>
      <c r="V205" s="9"/>
      <c r="W205" s="1"/>
      <c r="X205" s="9"/>
      <c r="Y205" s="7"/>
      <c r="Z205" s="9"/>
      <c r="AA205" s="9"/>
      <c r="AB205" s="7"/>
    </row>
    <row r="206" spans="1:28" ht="18">
      <c r="A206" s="1"/>
      <c r="B206" s="5"/>
      <c r="C206" s="24" t="s">
        <v>22</v>
      </c>
      <c r="D206" s="24"/>
      <c r="E206" s="7">
        <v>170707</v>
      </c>
      <c r="F206" s="25">
        <v>729036550</v>
      </c>
      <c r="G206" s="7">
        <v>146722</v>
      </c>
      <c r="H206" s="25">
        <v>601766664</v>
      </c>
      <c r="I206" s="46">
        <f t="shared" si="18"/>
        <v>16.347241722441083</v>
      </c>
      <c r="J206" s="47">
        <f t="shared" si="19"/>
        <v>21.149374602113213</v>
      </c>
      <c r="K206" s="46">
        <f t="shared" si="20"/>
        <v>2.9357531523227096</v>
      </c>
      <c r="L206" s="46">
        <f t="shared" si="21"/>
        <v>3.163090310126429</v>
      </c>
      <c r="M206" s="46">
        <f t="shared" si="22"/>
        <v>2.547877989704435</v>
      </c>
      <c r="N206" s="47">
        <f t="shared" si="23"/>
        <v>2.698383218807403</v>
      </c>
      <c r="O206" s="9">
        <v>8</v>
      </c>
      <c r="P206" s="24">
        <v>9</v>
      </c>
      <c r="Q206" s="81">
        <v>3</v>
      </c>
      <c r="R206" s="129" t="s">
        <v>23</v>
      </c>
      <c r="S206" s="48">
        <v>3</v>
      </c>
      <c r="T206" s="1" t="s">
        <v>23</v>
      </c>
      <c r="U206" s="68"/>
      <c r="V206" s="9"/>
      <c r="W206" s="1"/>
      <c r="X206" s="9"/>
      <c r="Y206" s="7"/>
      <c r="Z206" s="9"/>
      <c r="AA206" s="9"/>
      <c r="AB206" s="7"/>
    </row>
    <row r="207" spans="1:28" ht="18">
      <c r="A207" s="1"/>
      <c r="B207" s="5"/>
      <c r="C207" s="24" t="s">
        <v>12</v>
      </c>
      <c r="D207" s="24"/>
      <c r="E207" s="7">
        <v>51966</v>
      </c>
      <c r="F207" s="25">
        <v>177450770</v>
      </c>
      <c r="G207" s="7">
        <v>53758</v>
      </c>
      <c r="H207" s="25">
        <v>176760644</v>
      </c>
      <c r="I207" s="46">
        <f t="shared" si="18"/>
        <v>-3.333457345883403</v>
      </c>
      <c r="J207" s="47">
        <f t="shared" si="19"/>
        <v>0.39042967053231337</v>
      </c>
      <c r="K207" s="46">
        <f t="shared" si="20"/>
        <v>0.8936912271529693</v>
      </c>
      <c r="L207" s="46">
        <f t="shared" si="21"/>
        <v>0.7699103853043768</v>
      </c>
      <c r="M207" s="46">
        <f t="shared" si="22"/>
        <v>0.933526158112151</v>
      </c>
      <c r="N207" s="47">
        <f t="shared" si="23"/>
        <v>0.7926127917168729</v>
      </c>
      <c r="O207" s="9">
        <v>37</v>
      </c>
      <c r="P207" s="24">
        <v>36</v>
      </c>
      <c r="Q207" s="81">
        <v>4</v>
      </c>
      <c r="R207" s="129" t="s">
        <v>31</v>
      </c>
      <c r="S207" s="48">
        <v>4</v>
      </c>
      <c r="T207" s="1" t="s">
        <v>31</v>
      </c>
      <c r="U207" s="68"/>
      <c r="V207" s="9"/>
      <c r="W207" s="1"/>
      <c r="X207" s="9"/>
      <c r="Y207" s="7"/>
      <c r="Z207" s="9"/>
      <c r="AA207" s="9"/>
      <c r="AB207" s="7"/>
    </row>
    <row r="208" spans="1:28" ht="18">
      <c r="A208" s="1"/>
      <c r="B208" s="5"/>
      <c r="C208" s="24" t="s">
        <v>26</v>
      </c>
      <c r="D208" s="24"/>
      <c r="E208" s="7">
        <v>521163</v>
      </c>
      <c r="F208" s="25">
        <v>2416843180</v>
      </c>
      <c r="G208" s="7">
        <v>510853</v>
      </c>
      <c r="H208" s="25">
        <v>2324636617</v>
      </c>
      <c r="I208" s="46">
        <f t="shared" si="18"/>
        <v>2.018193100559259</v>
      </c>
      <c r="J208" s="47">
        <f t="shared" si="19"/>
        <v>3.9664936156342208</v>
      </c>
      <c r="K208" s="46">
        <f t="shared" si="20"/>
        <v>8.962760285893141</v>
      </c>
      <c r="L208" s="46">
        <f t="shared" si="21"/>
        <v>10.48602191996155</v>
      </c>
      <c r="M208" s="46">
        <f t="shared" si="22"/>
        <v>8.871138034340314</v>
      </c>
      <c r="N208" s="47">
        <f t="shared" si="23"/>
        <v>10.423908156431231</v>
      </c>
      <c r="O208" s="9">
        <v>1</v>
      </c>
      <c r="P208" s="24">
        <v>1</v>
      </c>
      <c r="Q208" s="81">
        <v>5</v>
      </c>
      <c r="R208" s="129" t="s">
        <v>35</v>
      </c>
      <c r="S208" s="48">
        <v>5</v>
      </c>
      <c r="T208" s="1" t="s">
        <v>35</v>
      </c>
      <c r="U208" s="68"/>
      <c r="V208" s="9"/>
      <c r="W208" s="1"/>
      <c r="X208" s="9"/>
      <c r="Y208" s="7"/>
      <c r="Z208" s="9"/>
      <c r="AA208" s="9"/>
      <c r="AB208" s="7"/>
    </row>
    <row r="209" spans="1:28" ht="18">
      <c r="A209" s="1"/>
      <c r="B209" s="5"/>
      <c r="C209" s="41" t="s">
        <v>28</v>
      </c>
      <c r="D209" s="41"/>
      <c r="E209" s="133">
        <v>95158</v>
      </c>
      <c r="F209" s="134">
        <v>327664492</v>
      </c>
      <c r="G209" s="133">
        <v>93443</v>
      </c>
      <c r="H209" s="134">
        <v>314222884</v>
      </c>
      <c r="I209" s="135">
        <f t="shared" si="18"/>
        <v>1.8353434714210692</v>
      </c>
      <c r="J209" s="136">
        <f t="shared" si="19"/>
        <v>4.2777304532664004</v>
      </c>
      <c r="K209" s="135">
        <f t="shared" si="20"/>
        <v>1.6364905860259065</v>
      </c>
      <c r="L209" s="135">
        <f t="shared" si="21"/>
        <v>1.421646664515927</v>
      </c>
      <c r="M209" s="135">
        <f t="shared" si="22"/>
        <v>1.6226698313269414</v>
      </c>
      <c r="N209" s="136">
        <f t="shared" si="23"/>
        <v>1.409007523804717</v>
      </c>
      <c r="O209" s="137">
        <v>22</v>
      </c>
      <c r="P209" s="41">
        <v>23</v>
      </c>
      <c r="Q209" s="138">
        <v>6</v>
      </c>
      <c r="R209" s="139" t="s">
        <v>48</v>
      </c>
      <c r="S209" s="137">
        <v>6</v>
      </c>
      <c r="T209" s="140" t="s">
        <v>34</v>
      </c>
      <c r="U209" s="68"/>
      <c r="V209" s="9"/>
      <c r="W209" s="1"/>
      <c r="X209" s="9"/>
      <c r="Y209" s="7"/>
      <c r="Z209" s="9"/>
      <c r="AA209" s="9"/>
      <c r="AB209" s="7"/>
    </row>
    <row r="210" spans="1:28" ht="18">
      <c r="A210" s="1"/>
      <c r="B210" s="5"/>
      <c r="C210" s="44" t="s">
        <v>30</v>
      </c>
      <c r="D210" s="24"/>
      <c r="E210" s="7">
        <v>65167</v>
      </c>
      <c r="F210" s="25">
        <v>303280789</v>
      </c>
      <c r="G210" s="7">
        <v>66460</v>
      </c>
      <c r="H210" s="25">
        <v>298701706</v>
      </c>
      <c r="I210" s="46">
        <f t="shared" si="18"/>
        <v>-1.9455311465543161</v>
      </c>
      <c r="J210" s="47">
        <f t="shared" si="19"/>
        <v>1.5329952618348983</v>
      </c>
      <c r="K210" s="46">
        <f t="shared" si="20"/>
        <v>1.1207169341468952</v>
      </c>
      <c r="L210" s="46">
        <f t="shared" si="21"/>
        <v>1.3158524424233573</v>
      </c>
      <c r="M210" s="46">
        <f t="shared" si="22"/>
        <v>1.1541007565038424</v>
      </c>
      <c r="N210" s="47">
        <f t="shared" si="23"/>
        <v>1.3394089754688414</v>
      </c>
      <c r="O210" s="9">
        <v>25</v>
      </c>
      <c r="P210" s="24">
        <v>26</v>
      </c>
      <c r="Q210" s="81">
        <v>7</v>
      </c>
      <c r="R210" s="129" t="s">
        <v>34</v>
      </c>
      <c r="S210" s="48">
        <v>7</v>
      </c>
      <c r="T210" s="1" t="s">
        <v>48</v>
      </c>
      <c r="U210" s="68"/>
      <c r="V210" s="9"/>
      <c r="W210" s="1"/>
      <c r="X210" s="9"/>
      <c r="Y210" s="7"/>
      <c r="Z210" s="9"/>
      <c r="AA210" s="9"/>
      <c r="AB210" s="7"/>
    </row>
    <row r="211" spans="1:28" ht="18">
      <c r="A211" s="1"/>
      <c r="B211" s="5"/>
      <c r="C211" s="44" t="s">
        <v>37</v>
      </c>
      <c r="D211" s="24"/>
      <c r="E211" s="7">
        <v>9545</v>
      </c>
      <c r="F211" s="25">
        <v>42369172</v>
      </c>
      <c r="G211" s="7">
        <v>9503</v>
      </c>
      <c r="H211" s="25">
        <v>43114342</v>
      </c>
      <c r="I211" s="46">
        <f t="shared" si="18"/>
        <v>0.44196569504366323</v>
      </c>
      <c r="J211" s="47">
        <f t="shared" si="19"/>
        <v>-1.7283575845828807</v>
      </c>
      <c r="K211" s="46">
        <f t="shared" si="20"/>
        <v>0.16415122894152123</v>
      </c>
      <c r="L211" s="46">
        <f t="shared" si="21"/>
        <v>0.18382825580045337</v>
      </c>
      <c r="M211" s="46">
        <f t="shared" si="22"/>
        <v>0.16502286321179677</v>
      </c>
      <c r="N211" s="47">
        <f t="shared" si="23"/>
        <v>0.19332911559009724</v>
      </c>
      <c r="O211" s="9">
        <v>51</v>
      </c>
      <c r="P211" s="24">
        <v>50</v>
      </c>
      <c r="Q211" s="48">
        <v>8</v>
      </c>
      <c r="R211" s="129" t="s">
        <v>21</v>
      </c>
      <c r="S211" s="48">
        <v>8</v>
      </c>
      <c r="T211" s="1" t="s">
        <v>38</v>
      </c>
      <c r="U211" s="68"/>
      <c r="V211" s="9"/>
      <c r="W211" s="1"/>
      <c r="X211" s="9"/>
      <c r="Y211" s="7"/>
      <c r="Z211" s="9"/>
      <c r="AA211" s="9"/>
      <c r="AB211" s="7"/>
    </row>
    <row r="212" spans="1:28" ht="18">
      <c r="A212" s="1"/>
      <c r="B212" s="5"/>
      <c r="C212" s="44" t="s">
        <v>33</v>
      </c>
      <c r="D212" s="24"/>
      <c r="E212" s="7">
        <v>53281</v>
      </c>
      <c r="F212" s="25">
        <v>327505591</v>
      </c>
      <c r="G212" s="7">
        <v>55231</v>
      </c>
      <c r="H212" s="25">
        <v>332383764</v>
      </c>
      <c r="I212" s="46">
        <f t="shared" si="18"/>
        <v>-3.530625916604805</v>
      </c>
      <c r="J212" s="47">
        <f t="shared" si="19"/>
        <v>-1.4676327571764318</v>
      </c>
      <c r="K212" s="46">
        <f t="shared" si="20"/>
        <v>0.9163060900191925</v>
      </c>
      <c r="L212" s="46">
        <f t="shared" si="21"/>
        <v>1.420957236512119</v>
      </c>
      <c r="M212" s="46">
        <f t="shared" si="22"/>
        <v>0.9591053096970165</v>
      </c>
      <c r="N212" s="47">
        <f t="shared" si="23"/>
        <v>1.490442765672444</v>
      </c>
      <c r="O212" s="9">
        <v>23</v>
      </c>
      <c r="P212" s="24">
        <v>20</v>
      </c>
      <c r="Q212" s="48">
        <v>9</v>
      </c>
      <c r="R212" s="129" t="s">
        <v>38</v>
      </c>
      <c r="S212" s="48">
        <v>9</v>
      </c>
      <c r="T212" s="1" t="s">
        <v>21</v>
      </c>
      <c r="U212" s="68"/>
      <c r="V212" s="9"/>
      <c r="W212" s="1"/>
      <c r="X212" s="9"/>
      <c r="Y212" s="7"/>
      <c r="Z212" s="9"/>
      <c r="AA212" s="9"/>
      <c r="AB212" s="7"/>
    </row>
    <row r="213" spans="1:28" ht="18">
      <c r="A213" s="1"/>
      <c r="B213" s="5"/>
      <c r="C213" s="44" t="s">
        <v>41</v>
      </c>
      <c r="D213" s="24"/>
      <c r="E213" s="7">
        <v>325344</v>
      </c>
      <c r="F213" s="25">
        <v>1278532896</v>
      </c>
      <c r="G213" s="7">
        <v>315314</v>
      </c>
      <c r="H213" s="25">
        <v>1196173646</v>
      </c>
      <c r="I213" s="46">
        <f t="shared" si="18"/>
        <v>3.1809561262741397</v>
      </c>
      <c r="J213" s="47">
        <f t="shared" si="19"/>
        <v>6.885225257671323</v>
      </c>
      <c r="K213" s="46">
        <f t="shared" si="20"/>
        <v>5.595140642090129</v>
      </c>
      <c r="L213" s="46">
        <f t="shared" si="21"/>
        <v>5.547204751964056</v>
      </c>
      <c r="M213" s="46">
        <f t="shared" si="22"/>
        <v>5.475536050801272</v>
      </c>
      <c r="N213" s="47">
        <f t="shared" si="23"/>
        <v>5.3637648714054835</v>
      </c>
      <c r="O213" s="9">
        <v>5</v>
      </c>
      <c r="P213" s="24">
        <v>5</v>
      </c>
      <c r="Q213" s="48">
        <v>10</v>
      </c>
      <c r="R213" s="129" t="s">
        <v>71</v>
      </c>
      <c r="S213" s="48">
        <v>10</v>
      </c>
      <c r="T213" s="1" t="s">
        <v>71</v>
      </c>
      <c r="U213" s="68"/>
      <c r="V213" s="9"/>
      <c r="W213" s="1"/>
      <c r="X213" s="9"/>
      <c r="Y213" s="7"/>
      <c r="Z213" s="9"/>
      <c r="AA213" s="9"/>
      <c r="AB213" s="7"/>
    </row>
    <row r="214" spans="1:28" ht="18">
      <c r="A214" s="1"/>
      <c r="B214" s="5"/>
      <c r="C214" s="44" t="s">
        <v>40</v>
      </c>
      <c r="D214" s="24"/>
      <c r="E214" s="7">
        <v>29449</v>
      </c>
      <c r="F214" s="25">
        <v>240378166</v>
      </c>
      <c r="G214" s="7">
        <v>27990</v>
      </c>
      <c r="H214" s="25">
        <v>229304430</v>
      </c>
      <c r="I214" s="46">
        <f t="shared" si="18"/>
        <v>5.212575919971414</v>
      </c>
      <c r="J214" s="47">
        <f t="shared" si="19"/>
        <v>4.829272596259912</v>
      </c>
      <c r="K214" s="46">
        <f t="shared" si="20"/>
        <v>0.5064525449029711</v>
      </c>
      <c r="L214" s="46">
        <f t="shared" si="21"/>
        <v>1.042935155501548</v>
      </c>
      <c r="M214" s="46">
        <f t="shared" si="22"/>
        <v>0.48605597614418516</v>
      </c>
      <c r="N214" s="47">
        <f t="shared" si="23"/>
        <v>1.028224497843232</v>
      </c>
      <c r="O214" s="9">
        <v>29</v>
      </c>
      <c r="P214" s="24">
        <v>29</v>
      </c>
      <c r="Q214" s="48">
        <v>11</v>
      </c>
      <c r="R214" s="129" t="s">
        <v>42</v>
      </c>
      <c r="S214" s="48">
        <v>11</v>
      </c>
      <c r="T214" s="1" t="s">
        <v>63</v>
      </c>
      <c r="U214" s="68"/>
      <c r="V214" s="9"/>
      <c r="W214" s="1"/>
      <c r="X214" s="9"/>
      <c r="Y214" s="7"/>
      <c r="Z214" s="9"/>
      <c r="AA214" s="9"/>
      <c r="AB214" s="7"/>
    </row>
    <row r="215" spans="1:28" ht="18">
      <c r="A215" s="1"/>
      <c r="B215" s="5"/>
      <c r="C215" s="142" t="s">
        <v>44</v>
      </c>
      <c r="D215" s="141"/>
      <c r="E215" s="143">
        <v>114814</v>
      </c>
      <c r="F215" s="144">
        <v>467402780</v>
      </c>
      <c r="G215" s="143">
        <v>111688</v>
      </c>
      <c r="H215" s="144">
        <v>427973671</v>
      </c>
      <c r="I215" s="145">
        <f t="shared" si="18"/>
        <v>2.798868275911474</v>
      </c>
      <c r="J215" s="146">
        <f t="shared" si="19"/>
        <v>9.212975393526008</v>
      </c>
      <c r="K215" s="145">
        <f t="shared" si="20"/>
        <v>1.9745268936293157</v>
      </c>
      <c r="L215" s="145">
        <f t="shared" si="21"/>
        <v>2.0279328990352474</v>
      </c>
      <c r="M215" s="145">
        <f t="shared" si="22"/>
        <v>1.9395005310322166</v>
      </c>
      <c r="N215" s="146">
        <f t="shared" si="23"/>
        <v>1.9190776774530676</v>
      </c>
      <c r="O215" s="147">
        <v>14</v>
      </c>
      <c r="P215" s="142">
        <v>15</v>
      </c>
      <c r="Q215" s="147">
        <v>12</v>
      </c>
      <c r="R215" s="148" t="s">
        <v>63</v>
      </c>
      <c r="S215" s="147">
        <v>12</v>
      </c>
      <c r="T215" s="149" t="s">
        <v>42</v>
      </c>
      <c r="U215" s="150"/>
      <c r="V215" s="9"/>
      <c r="W215" s="1"/>
      <c r="X215" s="9"/>
      <c r="Y215" s="7"/>
      <c r="Z215" s="9"/>
      <c r="AA215" s="9"/>
      <c r="AB215" s="7"/>
    </row>
    <row r="216" spans="1:28" ht="18">
      <c r="A216" s="1"/>
      <c r="B216" s="5"/>
      <c r="C216" s="44" t="s">
        <v>47</v>
      </c>
      <c r="D216" s="24"/>
      <c r="E216" s="7">
        <v>21384</v>
      </c>
      <c r="F216" s="25">
        <v>77807285</v>
      </c>
      <c r="G216" s="7">
        <v>19291</v>
      </c>
      <c r="H216" s="25">
        <v>65659776</v>
      </c>
      <c r="I216" s="46">
        <f t="shared" si="18"/>
        <v>10.84961899331293</v>
      </c>
      <c r="J216" s="47">
        <f t="shared" si="19"/>
        <v>18.500686021225548</v>
      </c>
      <c r="K216" s="46">
        <f t="shared" si="20"/>
        <v>0.36775378519491775</v>
      </c>
      <c r="L216" s="46">
        <f t="shared" si="21"/>
        <v>0.33758454118760634</v>
      </c>
      <c r="M216" s="46">
        <f t="shared" si="22"/>
        <v>0.3349948494389952</v>
      </c>
      <c r="N216" s="47">
        <f t="shared" si="23"/>
        <v>0.29442514567249783</v>
      </c>
      <c r="O216" s="9">
        <v>46</v>
      </c>
      <c r="P216" s="24">
        <v>46</v>
      </c>
      <c r="Q216" s="48">
        <v>14</v>
      </c>
      <c r="R216" s="129" t="s">
        <v>45</v>
      </c>
      <c r="S216" s="48">
        <v>14</v>
      </c>
      <c r="T216" s="1" t="s">
        <v>45</v>
      </c>
      <c r="U216" s="68"/>
      <c r="V216" s="9"/>
      <c r="W216" s="1"/>
      <c r="X216" s="9"/>
      <c r="Y216" s="7"/>
      <c r="Z216" s="9"/>
      <c r="AA216" s="9"/>
      <c r="AB216" s="7"/>
    </row>
    <row r="217" spans="1:28" ht="18">
      <c r="A217" s="1"/>
      <c r="B217" s="5"/>
      <c r="C217" s="44" t="s">
        <v>52</v>
      </c>
      <c r="D217" s="24"/>
      <c r="E217" s="7">
        <v>7941</v>
      </c>
      <c r="F217" s="25">
        <v>22219434</v>
      </c>
      <c r="G217" s="7">
        <v>6675</v>
      </c>
      <c r="H217" s="25">
        <v>17638862</v>
      </c>
      <c r="I217" s="46">
        <f t="shared" si="18"/>
        <v>18.96629213483145</v>
      </c>
      <c r="J217" s="47">
        <f t="shared" si="19"/>
        <v>25.968636752189568</v>
      </c>
      <c r="K217" s="46">
        <f t="shared" si="20"/>
        <v>0.136566255529033</v>
      </c>
      <c r="L217" s="46">
        <f t="shared" si="21"/>
        <v>0.0964040504991056</v>
      </c>
      <c r="M217" s="46">
        <f t="shared" si="22"/>
        <v>0.11591367062388123</v>
      </c>
      <c r="N217" s="47">
        <f t="shared" si="23"/>
        <v>0.079094459808195</v>
      </c>
      <c r="O217" s="9">
        <v>53</v>
      </c>
      <c r="P217" s="24">
        <v>53</v>
      </c>
      <c r="Q217" s="48">
        <v>15</v>
      </c>
      <c r="R217" s="129" t="s">
        <v>43</v>
      </c>
      <c r="S217" s="48">
        <v>15</v>
      </c>
      <c r="T217" s="1" t="s">
        <v>57</v>
      </c>
      <c r="U217" s="68"/>
      <c r="V217" s="9"/>
      <c r="W217" s="1"/>
      <c r="X217" s="9"/>
      <c r="Y217" s="7"/>
      <c r="Z217" s="9"/>
      <c r="AA217" s="9"/>
      <c r="AB217" s="7"/>
    </row>
    <row r="218" spans="1:28" ht="18">
      <c r="A218" s="1"/>
      <c r="B218" s="5"/>
      <c r="C218" s="44" t="s">
        <v>54</v>
      </c>
      <c r="D218" s="24"/>
      <c r="E218" s="7">
        <v>187211</v>
      </c>
      <c r="F218" s="25">
        <v>859320949</v>
      </c>
      <c r="G218" s="7">
        <v>181920</v>
      </c>
      <c r="H218" s="25">
        <v>827200391</v>
      </c>
      <c r="I218" s="46">
        <f t="shared" si="18"/>
        <v>2.9084212840809016</v>
      </c>
      <c r="J218" s="47">
        <f t="shared" si="19"/>
        <v>3.8830443444507523</v>
      </c>
      <c r="K218" s="46">
        <f t="shared" si="20"/>
        <v>3.2195825795045714</v>
      </c>
      <c r="L218" s="46">
        <f t="shared" si="21"/>
        <v>3.7283587044717406</v>
      </c>
      <c r="M218" s="46">
        <f t="shared" si="22"/>
        <v>3.159103364778498</v>
      </c>
      <c r="N218" s="47">
        <f t="shared" si="23"/>
        <v>3.709251088832868</v>
      </c>
      <c r="O218" s="9">
        <v>6</v>
      </c>
      <c r="P218" s="24">
        <v>7</v>
      </c>
      <c r="Q218" s="48">
        <v>16</v>
      </c>
      <c r="R218" s="129" t="s">
        <v>57</v>
      </c>
      <c r="S218" s="48">
        <v>16</v>
      </c>
      <c r="T218" s="1" t="s">
        <v>43</v>
      </c>
      <c r="U218" s="68"/>
      <c r="V218" s="9"/>
      <c r="W218" s="1"/>
      <c r="X218" s="9"/>
      <c r="Y218" s="7"/>
      <c r="Z218" s="9"/>
      <c r="AA218" s="9"/>
      <c r="AB218" s="7"/>
    </row>
    <row r="219" spans="1:28" ht="18">
      <c r="A219" s="1"/>
      <c r="B219" s="5"/>
      <c r="C219" s="44" t="s">
        <v>56</v>
      </c>
      <c r="D219" s="24"/>
      <c r="E219" s="7">
        <v>167872</v>
      </c>
      <c r="F219" s="25">
        <v>554598304</v>
      </c>
      <c r="G219" s="7">
        <v>160545</v>
      </c>
      <c r="H219" s="25">
        <v>515417531</v>
      </c>
      <c r="I219" s="46">
        <f t="shared" si="18"/>
        <v>4.56382945591578</v>
      </c>
      <c r="J219" s="47">
        <f t="shared" si="19"/>
        <v>7.601754042782076</v>
      </c>
      <c r="K219" s="46">
        <f t="shared" si="20"/>
        <v>2.886997915649141</v>
      </c>
      <c r="L219" s="46">
        <f t="shared" si="21"/>
        <v>2.4062504429921265</v>
      </c>
      <c r="M219" s="46">
        <f t="shared" si="22"/>
        <v>2.787919138623373</v>
      </c>
      <c r="N219" s="47">
        <f t="shared" si="23"/>
        <v>2.3111848820019456</v>
      </c>
      <c r="O219" s="9">
        <v>11</v>
      </c>
      <c r="P219" s="24">
        <v>12</v>
      </c>
      <c r="Q219" s="48">
        <v>17</v>
      </c>
      <c r="R219" s="129" t="s">
        <v>67</v>
      </c>
      <c r="S219" s="48">
        <v>17</v>
      </c>
      <c r="T219" s="1" t="s">
        <v>67</v>
      </c>
      <c r="U219" s="68"/>
      <c r="V219" s="9"/>
      <c r="W219" s="1"/>
      <c r="X219" s="9"/>
      <c r="Y219" s="7"/>
      <c r="Z219" s="9"/>
      <c r="AA219" s="9"/>
      <c r="AB219" s="7"/>
    </row>
    <row r="220" spans="1:28" ht="18">
      <c r="A220" s="1"/>
      <c r="B220" s="5"/>
      <c r="C220" s="44" t="s">
        <v>50</v>
      </c>
      <c r="D220" s="41"/>
      <c r="E220" s="7">
        <v>53301</v>
      </c>
      <c r="F220" s="25">
        <v>215417113</v>
      </c>
      <c r="G220" s="7">
        <v>53742</v>
      </c>
      <c r="H220" s="25">
        <v>216630781</v>
      </c>
      <c r="I220" s="46">
        <f t="shared" si="18"/>
        <v>-0.8205872501953877</v>
      </c>
      <c r="J220" s="47">
        <f t="shared" si="19"/>
        <v>-0.5602472531361968</v>
      </c>
      <c r="K220" s="46">
        <f t="shared" si="20"/>
        <v>0.9166500423061312</v>
      </c>
      <c r="L220" s="46">
        <f t="shared" si="21"/>
        <v>0.9346359695761619</v>
      </c>
      <c r="M220" s="46">
        <f t="shared" si="22"/>
        <v>0.9332483126095319</v>
      </c>
      <c r="N220" s="47">
        <f t="shared" si="23"/>
        <v>0.9713945605460483</v>
      </c>
      <c r="O220" s="9">
        <v>32</v>
      </c>
      <c r="P220" s="24">
        <v>31</v>
      </c>
      <c r="Q220" s="48">
        <v>18</v>
      </c>
      <c r="R220" s="129" t="s">
        <v>84</v>
      </c>
      <c r="S220" s="48">
        <v>18</v>
      </c>
      <c r="T220" s="1" t="s">
        <v>84</v>
      </c>
      <c r="U220" s="68"/>
      <c r="V220" s="9"/>
      <c r="W220" s="1"/>
      <c r="X220" s="9"/>
      <c r="Y220" s="7"/>
      <c r="Z220" s="9"/>
      <c r="AA220" s="9"/>
      <c r="AB220" s="7"/>
    </row>
    <row r="221" spans="1:28" ht="18">
      <c r="A221" s="1"/>
      <c r="B221" s="5"/>
      <c r="C221" s="41" t="s">
        <v>59</v>
      </c>
      <c r="D221" s="41"/>
      <c r="E221" s="133">
        <v>62850</v>
      </c>
      <c r="F221" s="134">
        <v>216138929</v>
      </c>
      <c r="G221" s="133">
        <v>63291</v>
      </c>
      <c r="H221" s="134">
        <v>214330065</v>
      </c>
      <c r="I221" s="135">
        <f t="shared" si="18"/>
        <v>-0.6967815329193741</v>
      </c>
      <c r="J221" s="136">
        <f t="shared" si="19"/>
        <v>0.8439618585474733</v>
      </c>
      <c r="K221" s="135">
        <f t="shared" si="20"/>
        <v>1.0808700617050404</v>
      </c>
      <c r="L221" s="135">
        <f t="shared" si="21"/>
        <v>0.9377677318935576</v>
      </c>
      <c r="M221" s="135">
        <f t="shared" si="22"/>
        <v>1.0990699816413585</v>
      </c>
      <c r="N221" s="136">
        <f t="shared" si="23"/>
        <v>0.9610779148808082</v>
      </c>
      <c r="O221" s="137">
        <v>31</v>
      </c>
      <c r="P221" s="41">
        <v>32</v>
      </c>
      <c r="Q221" s="137">
        <v>19</v>
      </c>
      <c r="R221" s="139" t="s">
        <v>60</v>
      </c>
      <c r="S221" s="137">
        <v>19</v>
      </c>
      <c r="T221" s="140" t="s">
        <v>72</v>
      </c>
      <c r="U221" s="68"/>
      <c r="V221" s="9"/>
      <c r="W221" s="1"/>
      <c r="X221" s="9"/>
      <c r="Y221" s="7"/>
      <c r="Z221" s="9"/>
      <c r="AA221" s="9"/>
      <c r="AB221" s="7"/>
    </row>
    <row r="222" spans="1:28" ht="18">
      <c r="A222" s="1"/>
      <c r="B222" s="5"/>
      <c r="C222" s="44" t="s">
        <v>62</v>
      </c>
      <c r="D222" s="24"/>
      <c r="E222" s="7">
        <v>66613</v>
      </c>
      <c r="F222" s="25">
        <v>238621666</v>
      </c>
      <c r="G222" s="7">
        <v>62276</v>
      </c>
      <c r="H222" s="25">
        <v>216922406</v>
      </c>
      <c r="I222" s="46">
        <f t="shared" si="18"/>
        <v>6.964159547819392</v>
      </c>
      <c r="J222" s="47">
        <f t="shared" si="19"/>
        <v>10.00323590362538</v>
      </c>
      <c r="K222" s="46">
        <f t="shared" si="20"/>
        <v>1.1455846844925672</v>
      </c>
      <c r="L222" s="46">
        <f t="shared" si="21"/>
        <v>1.0353141821364444</v>
      </c>
      <c r="M222" s="46">
        <f t="shared" si="22"/>
        <v>1.081444157568963</v>
      </c>
      <c r="N222" s="47">
        <f t="shared" si="23"/>
        <v>0.9727022368486107</v>
      </c>
      <c r="O222" s="9">
        <v>30</v>
      </c>
      <c r="P222" s="24">
        <v>30</v>
      </c>
      <c r="Q222" s="48">
        <v>20</v>
      </c>
      <c r="R222" s="129" t="s">
        <v>89</v>
      </c>
      <c r="S222" s="48">
        <v>20</v>
      </c>
      <c r="T222" s="1" t="s">
        <v>89</v>
      </c>
      <c r="U222" s="68"/>
      <c r="V222" s="9"/>
      <c r="W222" s="1"/>
      <c r="X222" s="9"/>
      <c r="Y222" s="7"/>
      <c r="Z222" s="9"/>
      <c r="AA222" s="9"/>
      <c r="AB222" s="7"/>
    </row>
    <row r="223" spans="1:28" ht="18">
      <c r="A223" s="1"/>
      <c r="B223" s="5"/>
      <c r="C223" s="44" t="s">
        <v>64</v>
      </c>
      <c r="D223" s="24"/>
      <c r="E223" s="7">
        <v>151325</v>
      </c>
      <c r="F223" s="25">
        <v>546031585</v>
      </c>
      <c r="G223" s="7">
        <v>150760</v>
      </c>
      <c r="H223" s="25">
        <v>533982443</v>
      </c>
      <c r="I223" s="46">
        <f t="shared" si="18"/>
        <v>0.37476784292915966</v>
      </c>
      <c r="J223" s="47">
        <f t="shared" si="19"/>
        <v>2.2564678217332386</v>
      </c>
      <c r="K223" s="46">
        <f t="shared" si="20"/>
        <v>2.6024289910503615</v>
      </c>
      <c r="L223" s="46">
        <f t="shared" si="21"/>
        <v>2.3690817909424093</v>
      </c>
      <c r="M223" s="46">
        <f t="shared" si="22"/>
        <v>2.6179992484279153</v>
      </c>
      <c r="N223" s="47">
        <f t="shared" si="23"/>
        <v>2.3944318446476465</v>
      </c>
      <c r="O223" s="9">
        <v>12</v>
      </c>
      <c r="P223" s="24">
        <v>11</v>
      </c>
      <c r="Q223" s="48">
        <v>21</v>
      </c>
      <c r="R223" s="129" t="s">
        <v>72</v>
      </c>
      <c r="S223" s="48">
        <v>21</v>
      </c>
      <c r="T223" s="1" t="s">
        <v>32</v>
      </c>
      <c r="U223" s="68"/>
      <c r="V223" s="9"/>
      <c r="W223" s="1"/>
      <c r="X223" s="9"/>
      <c r="Y223" s="7"/>
      <c r="Z223" s="9"/>
      <c r="AA223" s="9"/>
      <c r="AB223" s="7"/>
    </row>
    <row r="224" spans="1:28" ht="18">
      <c r="A224" s="1"/>
      <c r="B224" s="5"/>
      <c r="C224" s="44" t="s">
        <v>70</v>
      </c>
      <c r="D224" s="24"/>
      <c r="E224" s="7">
        <v>36112</v>
      </c>
      <c r="F224" s="25">
        <v>136290422</v>
      </c>
      <c r="G224" s="7">
        <v>37627</v>
      </c>
      <c r="H224" s="25">
        <v>137587906</v>
      </c>
      <c r="I224" s="46">
        <f t="shared" si="18"/>
        <v>-4.02636404709385</v>
      </c>
      <c r="J224" s="47">
        <f t="shared" si="19"/>
        <v>-0.9430218379804387</v>
      </c>
      <c r="K224" s="46">
        <f t="shared" si="20"/>
        <v>0.6210402492966176</v>
      </c>
      <c r="L224" s="46">
        <f t="shared" si="21"/>
        <v>0.5913268864108965</v>
      </c>
      <c r="M224" s="46">
        <f t="shared" si="22"/>
        <v>0.6534057954404163</v>
      </c>
      <c r="N224" s="47">
        <f t="shared" si="23"/>
        <v>0.6169582312742574</v>
      </c>
      <c r="O224" s="9">
        <v>40</v>
      </c>
      <c r="P224" s="24">
        <v>40</v>
      </c>
      <c r="Q224" s="48">
        <v>22</v>
      </c>
      <c r="R224" s="129" t="s">
        <v>55</v>
      </c>
      <c r="S224" s="48">
        <v>22</v>
      </c>
      <c r="T224" s="1" t="s">
        <v>60</v>
      </c>
      <c r="U224" s="68"/>
      <c r="V224" s="9"/>
      <c r="W224" s="1"/>
      <c r="X224" s="9"/>
      <c r="Y224" s="7"/>
      <c r="Z224" s="9"/>
      <c r="AA224" s="9"/>
      <c r="AB224" s="7"/>
    </row>
    <row r="225" spans="1:28" ht="18">
      <c r="A225" s="1"/>
      <c r="B225" s="5"/>
      <c r="C225" s="44" t="s">
        <v>68</v>
      </c>
      <c r="D225" s="24"/>
      <c r="E225" s="7">
        <v>69230</v>
      </c>
      <c r="F225" s="25">
        <v>292783832</v>
      </c>
      <c r="G225" s="7">
        <v>75847</v>
      </c>
      <c r="H225" s="25">
        <v>309051254</v>
      </c>
      <c r="I225" s="46">
        <f t="shared" si="18"/>
        <v>-8.72414202275634</v>
      </c>
      <c r="J225" s="47">
        <f t="shared" si="19"/>
        <v>-5.26366477710522</v>
      </c>
      <c r="K225" s="46">
        <f t="shared" si="20"/>
        <v>1.1905908412385033</v>
      </c>
      <c r="L225" s="46">
        <f t="shared" si="21"/>
        <v>1.270309015317386</v>
      </c>
      <c r="M225" s="46">
        <f t="shared" si="22"/>
        <v>1.3171092398216508</v>
      </c>
      <c r="N225" s="47">
        <f t="shared" si="23"/>
        <v>1.385817406370959</v>
      </c>
      <c r="O225" s="9">
        <v>27</v>
      </c>
      <c r="P225" s="24">
        <v>24</v>
      </c>
      <c r="Q225" s="48">
        <v>23</v>
      </c>
      <c r="R225" s="129" t="s">
        <v>27</v>
      </c>
      <c r="S225" s="48">
        <v>23</v>
      </c>
      <c r="T225" s="1" t="s">
        <v>79</v>
      </c>
      <c r="U225" s="68"/>
      <c r="V225" s="9"/>
      <c r="W225" s="1"/>
      <c r="X225" s="9"/>
      <c r="Y225" s="7"/>
      <c r="Z225" s="9"/>
      <c r="AA225" s="9"/>
      <c r="AB225" s="7"/>
    </row>
    <row r="226" spans="1:28" ht="18">
      <c r="A226" s="1"/>
      <c r="B226" s="5"/>
      <c r="C226" s="44" t="s">
        <v>66</v>
      </c>
      <c r="D226" s="41"/>
      <c r="E226" s="7">
        <v>128682</v>
      </c>
      <c r="F226" s="25">
        <v>643479024</v>
      </c>
      <c r="G226" s="7">
        <v>130901</v>
      </c>
      <c r="H226" s="25">
        <v>639654507</v>
      </c>
      <c r="I226" s="46">
        <f t="shared" si="18"/>
        <v>-1.6951742156285974</v>
      </c>
      <c r="J226" s="47">
        <f t="shared" si="19"/>
        <v>0.5979035492045739</v>
      </c>
      <c r="K226" s="46">
        <f t="shared" si="20"/>
        <v>2.213023409392649</v>
      </c>
      <c r="L226" s="46">
        <f t="shared" si="21"/>
        <v>2.7918795917488795</v>
      </c>
      <c r="M226" s="46">
        <f t="shared" si="22"/>
        <v>2.273140883645944</v>
      </c>
      <c r="N226" s="47">
        <f t="shared" si="23"/>
        <v>2.868276178760415</v>
      </c>
      <c r="O226" s="9">
        <v>9</v>
      </c>
      <c r="P226" s="24">
        <v>8</v>
      </c>
      <c r="Q226" s="48">
        <v>24</v>
      </c>
      <c r="R226" s="129" t="s">
        <v>32</v>
      </c>
      <c r="S226" s="48">
        <v>24</v>
      </c>
      <c r="T226" s="1" t="s">
        <v>27</v>
      </c>
      <c r="U226" s="68"/>
      <c r="V226" s="9"/>
      <c r="W226" s="1"/>
      <c r="X226" s="9"/>
      <c r="Y226" s="7"/>
      <c r="Z226" s="9"/>
      <c r="AA226" s="9"/>
      <c r="AB226" s="7"/>
    </row>
    <row r="227" spans="1:28" ht="18">
      <c r="A227" s="1"/>
      <c r="B227" s="5"/>
      <c r="C227" s="41" t="s">
        <v>73</v>
      </c>
      <c r="D227" s="41"/>
      <c r="E227" s="133">
        <v>111086</v>
      </c>
      <c r="F227" s="134">
        <v>350971603</v>
      </c>
      <c r="G227" s="133">
        <v>109437</v>
      </c>
      <c r="H227" s="134">
        <v>350714873</v>
      </c>
      <c r="I227" s="135">
        <f t="shared" si="18"/>
        <v>1.5068030008132496</v>
      </c>
      <c r="J227" s="136">
        <f t="shared" si="19"/>
        <v>0.07320191408022936</v>
      </c>
      <c r="K227" s="135">
        <f t="shared" si="20"/>
        <v>1.9104141873439315</v>
      </c>
      <c r="L227" s="135">
        <f t="shared" si="21"/>
        <v>1.5227698482042358</v>
      </c>
      <c r="M227" s="135">
        <f t="shared" si="22"/>
        <v>1.9004111418825007</v>
      </c>
      <c r="N227" s="136">
        <f t="shared" si="23"/>
        <v>1.5726413317726913</v>
      </c>
      <c r="O227" s="137">
        <v>20</v>
      </c>
      <c r="P227" s="41">
        <v>18</v>
      </c>
      <c r="Q227" s="137">
        <v>25</v>
      </c>
      <c r="R227" s="139" t="s">
        <v>79</v>
      </c>
      <c r="S227" s="137">
        <v>25</v>
      </c>
      <c r="T227" s="140" t="s">
        <v>53</v>
      </c>
      <c r="U227" s="68"/>
      <c r="V227" s="9"/>
      <c r="W227" s="1"/>
      <c r="X227" s="9"/>
      <c r="Y227" s="7"/>
      <c r="Z227" s="9"/>
      <c r="AA227" s="9"/>
      <c r="AB227" s="7"/>
    </row>
    <row r="228" spans="1:28" ht="18">
      <c r="A228" s="1"/>
      <c r="B228" s="5"/>
      <c r="C228" s="44" t="s">
        <v>75</v>
      </c>
      <c r="D228" s="24"/>
      <c r="E228" s="7">
        <v>121815</v>
      </c>
      <c r="F228" s="25">
        <v>390091218</v>
      </c>
      <c r="G228" s="7">
        <v>136818</v>
      </c>
      <c r="H228" s="25">
        <v>427000042</v>
      </c>
      <c r="I228" s="46">
        <f t="shared" si="18"/>
        <v>-10.965662412840416</v>
      </c>
      <c r="J228" s="47">
        <f t="shared" si="19"/>
        <v>-8.64375184300333</v>
      </c>
      <c r="K228" s="46">
        <f t="shared" si="20"/>
        <v>2.0949273916722273</v>
      </c>
      <c r="L228" s="46">
        <f t="shared" si="21"/>
        <v>1.6924991644399947</v>
      </c>
      <c r="M228" s="46">
        <f t="shared" si="22"/>
        <v>2.3758916235832483</v>
      </c>
      <c r="N228" s="47">
        <f t="shared" si="23"/>
        <v>1.9147118255172346</v>
      </c>
      <c r="O228" s="9">
        <v>16</v>
      </c>
      <c r="P228" s="24">
        <v>16</v>
      </c>
      <c r="Q228" s="48">
        <v>26</v>
      </c>
      <c r="R228" s="129" t="s">
        <v>29</v>
      </c>
      <c r="S228" s="48">
        <v>26</v>
      </c>
      <c r="T228" s="1" t="s">
        <v>55</v>
      </c>
      <c r="U228" s="68"/>
      <c r="V228" s="9"/>
      <c r="W228" s="1"/>
      <c r="X228" s="9"/>
      <c r="Y228" s="7"/>
      <c r="Z228" s="9"/>
      <c r="AA228" s="9"/>
      <c r="AB228" s="7"/>
    </row>
    <row r="229" spans="1:28" ht="18">
      <c r="A229" s="1"/>
      <c r="B229" s="5"/>
      <c r="C229" s="44" t="s">
        <v>78</v>
      </c>
      <c r="D229" s="24"/>
      <c r="E229" s="7">
        <v>78545</v>
      </c>
      <c r="F229" s="25">
        <v>258812771</v>
      </c>
      <c r="G229" s="7">
        <v>76947</v>
      </c>
      <c r="H229" s="25">
        <v>241925928</v>
      </c>
      <c r="I229" s="46">
        <f t="shared" si="18"/>
        <v>2.0767541294657264</v>
      </c>
      <c r="J229" s="47">
        <f t="shared" si="19"/>
        <v>6.980170806661107</v>
      </c>
      <c r="K229" s="46">
        <f t="shared" si="20"/>
        <v>1.350786618880229</v>
      </c>
      <c r="L229" s="46">
        <f t="shared" si="21"/>
        <v>1.122917867543226</v>
      </c>
      <c r="M229" s="46">
        <f t="shared" si="22"/>
        <v>1.33621111812671</v>
      </c>
      <c r="N229" s="47">
        <f t="shared" si="23"/>
        <v>1.0848205847268537</v>
      </c>
      <c r="O229" s="9">
        <v>28</v>
      </c>
      <c r="P229" s="24">
        <v>27</v>
      </c>
      <c r="Q229" s="48">
        <v>27</v>
      </c>
      <c r="R229" s="129" t="s">
        <v>83</v>
      </c>
      <c r="S229" s="48">
        <v>27</v>
      </c>
      <c r="T229" s="1" t="s">
        <v>29</v>
      </c>
      <c r="U229" s="68"/>
      <c r="V229" s="9"/>
      <c r="W229" s="1"/>
      <c r="X229" s="9"/>
      <c r="Y229" s="7"/>
      <c r="Z229" s="9"/>
      <c r="AA229" s="9"/>
      <c r="AB229" s="7"/>
    </row>
    <row r="230" spans="1:28" ht="18">
      <c r="A230" s="1"/>
      <c r="B230" s="5"/>
      <c r="C230" s="44" t="s">
        <v>76</v>
      </c>
      <c r="D230" s="24"/>
      <c r="E230" s="7">
        <v>139685</v>
      </c>
      <c r="F230" s="25">
        <v>568399401</v>
      </c>
      <c r="G230" s="7">
        <v>142380</v>
      </c>
      <c r="H230" s="25">
        <v>569265072</v>
      </c>
      <c r="I230" s="46">
        <f t="shared" si="18"/>
        <v>-1.892822025565394</v>
      </c>
      <c r="J230" s="47">
        <f t="shared" si="19"/>
        <v>-0.15206817396308736</v>
      </c>
      <c r="K230" s="46">
        <f t="shared" si="20"/>
        <v>2.4022487600520055</v>
      </c>
      <c r="L230" s="46">
        <f t="shared" si="21"/>
        <v>2.4661296303796654</v>
      </c>
      <c r="M230" s="46">
        <f t="shared" si="22"/>
        <v>2.4724776664311925</v>
      </c>
      <c r="N230" s="47">
        <f t="shared" si="23"/>
        <v>2.5526427587853022</v>
      </c>
      <c r="O230" s="9">
        <v>10</v>
      </c>
      <c r="P230" s="24">
        <v>10</v>
      </c>
      <c r="Q230" s="48">
        <v>28</v>
      </c>
      <c r="R230" s="129" t="s">
        <v>53</v>
      </c>
      <c r="S230" s="48">
        <v>28</v>
      </c>
      <c r="T230" s="1" t="s">
        <v>77</v>
      </c>
      <c r="U230" s="68"/>
      <c r="V230" s="9"/>
      <c r="W230" s="1"/>
      <c r="X230" s="9"/>
      <c r="Y230" s="7"/>
      <c r="Z230" s="9"/>
      <c r="AA230" s="9"/>
      <c r="AB230" s="7"/>
    </row>
    <row r="231" spans="1:28" ht="18">
      <c r="A231" s="1"/>
      <c r="B231" s="5"/>
      <c r="C231" s="44" t="s">
        <v>81</v>
      </c>
      <c r="D231" s="24"/>
      <c r="E231" s="7">
        <v>28803</v>
      </c>
      <c r="F231" s="25">
        <v>93272350</v>
      </c>
      <c r="G231" s="7">
        <v>28443</v>
      </c>
      <c r="H231" s="25">
        <v>91028303</v>
      </c>
      <c r="I231" s="46">
        <f t="shared" si="18"/>
        <v>1.2656892732834137</v>
      </c>
      <c r="J231" s="47">
        <f t="shared" si="19"/>
        <v>2.465218977003218</v>
      </c>
      <c r="K231" s="46">
        <f t="shared" si="20"/>
        <v>0.4953428860348492</v>
      </c>
      <c r="L231" s="46">
        <f t="shared" si="21"/>
        <v>0.4046832308856405</v>
      </c>
      <c r="M231" s="46">
        <f t="shared" si="22"/>
        <v>0.49392247693708674</v>
      </c>
      <c r="N231" s="47">
        <f t="shared" si="23"/>
        <v>0.40818021327235826</v>
      </c>
      <c r="O231" s="9">
        <v>44</v>
      </c>
      <c r="P231" s="24">
        <v>45</v>
      </c>
      <c r="Q231" s="48">
        <v>29</v>
      </c>
      <c r="R231" s="129" t="s">
        <v>77</v>
      </c>
      <c r="S231" s="48">
        <v>29</v>
      </c>
      <c r="T231" s="1" t="s">
        <v>83</v>
      </c>
      <c r="U231" s="68"/>
      <c r="V231" s="9"/>
      <c r="W231" s="1"/>
      <c r="X231" s="9"/>
      <c r="Y231" s="7"/>
      <c r="Z231" s="9"/>
      <c r="AA231" s="9"/>
      <c r="AB231" s="7"/>
    </row>
    <row r="232" spans="1:28" ht="18">
      <c r="A232" s="1"/>
      <c r="B232" s="5"/>
      <c r="C232" s="44" t="s">
        <v>88</v>
      </c>
      <c r="D232" s="41"/>
      <c r="E232" s="7">
        <v>53858</v>
      </c>
      <c r="F232" s="25">
        <v>197982862</v>
      </c>
      <c r="G232" s="7">
        <v>54347</v>
      </c>
      <c r="H232" s="25">
        <v>200541494</v>
      </c>
      <c r="I232" s="46">
        <f t="shared" si="18"/>
        <v>-0.8997736765598745</v>
      </c>
      <c r="J232" s="47">
        <f t="shared" si="19"/>
        <v>-1.2758616428777572</v>
      </c>
      <c r="K232" s="46">
        <f t="shared" si="20"/>
        <v>0.9262291134973757</v>
      </c>
      <c r="L232" s="46">
        <f t="shared" si="21"/>
        <v>0.8589935200962119</v>
      </c>
      <c r="M232" s="46">
        <f t="shared" si="22"/>
        <v>0.9437543456773143</v>
      </c>
      <c r="N232" s="47">
        <f t="shared" si="23"/>
        <v>0.89924855339638</v>
      </c>
      <c r="O232" s="9">
        <v>33</v>
      </c>
      <c r="P232" s="24">
        <v>34</v>
      </c>
      <c r="Q232" s="48">
        <v>30</v>
      </c>
      <c r="R232" s="129" t="s">
        <v>39</v>
      </c>
      <c r="S232" s="48">
        <v>30</v>
      </c>
      <c r="T232" s="1" t="s">
        <v>39</v>
      </c>
      <c r="U232" s="68"/>
      <c r="V232" s="9"/>
      <c r="W232" s="1"/>
      <c r="X232" s="9"/>
      <c r="Y232" s="7"/>
      <c r="Z232" s="9"/>
      <c r="AA232" s="9"/>
      <c r="AB232" s="7"/>
    </row>
    <row r="233" spans="1:28" ht="18">
      <c r="A233" s="1"/>
      <c r="B233" s="5"/>
      <c r="C233" s="41" t="s">
        <v>94</v>
      </c>
      <c r="D233" s="41"/>
      <c r="E233" s="133">
        <v>13267</v>
      </c>
      <c r="F233" s="134">
        <v>45942130</v>
      </c>
      <c r="G233" s="133">
        <v>12405</v>
      </c>
      <c r="H233" s="134">
        <v>43734809</v>
      </c>
      <c r="I233" s="135">
        <f t="shared" si="18"/>
        <v>6.94881096332125</v>
      </c>
      <c r="J233" s="136">
        <f t="shared" si="19"/>
        <v>5.047057596616014</v>
      </c>
      <c r="K233" s="135">
        <f t="shared" si="20"/>
        <v>0.22816074954082372</v>
      </c>
      <c r="L233" s="135">
        <f t="shared" si="21"/>
        <v>0.19933034390329085</v>
      </c>
      <c r="M233" s="135">
        <f t="shared" si="22"/>
        <v>0.21541709124932537</v>
      </c>
      <c r="N233" s="136">
        <f t="shared" si="23"/>
        <v>0.19611135302660598</v>
      </c>
      <c r="O233" s="137">
        <v>50</v>
      </c>
      <c r="P233" s="41">
        <v>49</v>
      </c>
      <c r="Q233" s="137">
        <v>31</v>
      </c>
      <c r="R233" s="139" t="s">
        <v>61</v>
      </c>
      <c r="S233" s="137">
        <v>31</v>
      </c>
      <c r="T233" s="157" t="s">
        <v>61</v>
      </c>
      <c r="U233" s="68"/>
      <c r="V233" s="9"/>
      <c r="W233" s="1"/>
      <c r="X233" s="9"/>
      <c r="Y233" s="7"/>
      <c r="Z233" s="9"/>
      <c r="AA233" s="9"/>
      <c r="AB233" s="7"/>
    </row>
    <row r="234" spans="1:28" ht="18">
      <c r="A234" s="1"/>
      <c r="B234" s="5"/>
      <c r="C234" s="44" t="s">
        <v>91</v>
      </c>
      <c r="D234" s="24"/>
      <c r="E234" s="7">
        <v>42794</v>
      </c>
      <c r="F234" s="25">
        <v>179005942</v>
      </c>
      <c r="G234" s="7">
        <v>44830</v>
      </c>
      <c r="H234" s="25">
        <v>178119332</v>
      </c>
      <c r="I234" s="46">
        <f t="shared" si="18"/>
        <v>-4.541601606067374</v>
      </c>
      <c r="J234" s="47">
        <f t="shared" si="19"/>
        <v>0.4977618038675331</v>
      </c>
      <c r="K234" s="46">
        <f t="shared" si="20"/>
        <v>0.7359547083628559</v>
      </c>
      <c r="L234" s="46">
        <f t="shared" si="21"/>
        <v>0.7766578515099875</v>
      </c>
      <c r="M234" s="46">
        <f t="shared" si="22"/>
        <v>0.778488367650726</v>
      </c>
      <c r="N234" s="47">
        <f t="shared" si="23"/>
        <v>0.7987052875597385</v>
      </c>
      <c r="O234" s="9">
        <v>35</v>
      </c>
      <c r="P234" s="24">
        <v>35</v>
      </c>
      <c r="Q234" s="48">
        <v>32</v>
      </c>
      <c r="R234" s="129" t="s">
        <v>58</v>
      </c>
      <c r="S234" s="48">
        <v>32</v>
      </c>
      <c r="T234" s="1" t="s">
        <v>49</v>
      </c>
      <c r="U234" s="68"/>
      <c r="V234" s="9"/>
      <c r="W234" s="1"/>
      <c r="X234" s="9"/>
      <c r="Y234" s="7"/>
      <c r="Z234" s="9"/>
      <c r="AA234" s="9"/>
      <c r="AB234" s="7"/>
    </row>
    <row r="235" spans="1:28" ht="18">
      <c r="A235" s="1"/>
      <c r="B235" s="5"/>
      <c r="C235" s="44" t="s">
        <v>92</v>
      </c>
      <c r="D235" s="24"/>
      <c r="E235" s="7">
        <v>84944</v>
      </c>
      <c r="F235" s="25">
        <v>294288717</v>
      </c>
      <c r="G235" s="7">
        <v>71827</v>
      </c>
      <c r="H235" s="25">
        <v>241757854</v>
      </c>
      <c r="I235" s="46">
        <f t="shared" si="18"/>
        <v>18.261934926977318</v>
      </c>
      <c r="J235" s="47">
        <f t="shared" si="19"/>
        <v>21.72871000087551</v>
      </c>
      <c r="K235" s="46">
        <f t="shared" si="20"/>
        <v>1.4608341530862838</v>
      </c>
      <c r="L235" s="46">
        <f t="shared" si="21"/>
        <v>1.2768382999758228</v>
      </c>
      <c r="M235" s="46">
        <f t="shared" si="22"/>
        <v>1.2473005572886169</v>
      </c>
      <c r="N235" s="47">
        <f t="shared" si="23"/>
        <v>1.0840669237345626</v>
      </c>
      <c r="O235" s="9">
        <v>26</v>
      </c>
      <c r="P235" s="24">
        <v>28</v>
      </c>
      <c r="Q235" s="48">
        <v>33</v>
      </c>
      <c r="R235" s="129" t="s">
        <v>49</v>
      </c>
      <c r="S235" s="48">
        <v>33</v>
      </c>
      <c r="T235" s="1" t="s">
        <v>58</v>
      </c>
      <c r="U235" s="68"/>
      <c r="V235" s="9"/>
      <c r="W235" s="1"/>
      <c r="X235" s="9"/>
      <c r="Y235" s="7"/>
      <c r="Z235" s="9"/>
      <c r="AA235" s="9"/>
      <c r="AB235" s="7"/>
    </row>
    <row r="236" spans="1:28" ht="18">
      <c r="A236" s="1"/>
      <c r="B236" s="5"/>
      <c r="C236" s="44" t="s">
        <v>96</v>
      </c>
      <c r="D236" s="24"/>
      <c r="E236" s="7">
        <v>30835</v>
      </c>
      <c r="F236" s="25">
        <v>95722614</v>
      </c>
      <c r="G236" s="7">
        <v>29910</v>
      </c>
      <c r="H236" s="25">
        <v>91824285</v>
      </c>
      <c r="I236" s="46">
        <f t="shared" si="18"/>
        <v>3.0926111668338336</v>
      </c>
      <c r="J236" s="47">
        <f t="shared" si="19"/>
        <v>4.245422656980111</v>
      </c>
      <c r="K236" s="46">
        <f t="shared" si="20"/>
        <v>0.5302884383878268</v>
      </c>
      <c r="L236" s="46">
        <f t="shared" si="21"/>
        <v>0.41531425660808424</v>
      </c>
      <c r="M236" s="46">
        <f t="shared" si="22"/>
        <v>0.51939743645847</v>
      </c>
      <c r="N236" s="47">
        <f t="shared" si="23"/>
        <v>0.4117494779055896</v>
      </c>
      <c r="O236" s="9">
        <v>43</v>
      </c>
      <c r="P236" s="24">
        <v>44</v>
      </c>
      <c r="Q236" s="48">
        <v>34</v>
      </c>
      <c r="R236" s="129" t="s">
        <v>87</v>
      </c>
      <c r="S236" s="48">
        <v>34</v>
      </c>
      <c r="T236" s="1" t="s">
        <v>110</v>
      </c>
      <c r="U236" s="68"/>
      <c r="V236" s="9"/>
      <c r="W236" s="1"/>
      <c r="X236" s="9"/>
      <c r="Y236" s="7"/>
      <c r="Z236" s="9"/>
      <c r="AA236" s="9"/>
      <c r="AB236" s="7"/>
    </row>
    <row r="237" spans="1:28" ht="18">
      <c r="A237" s="1"/>
      <c r="B237" s="5"/>
      <c r="C237" s="44" t="s">
        <v>98</v>
      </c>
      <c r="D237" s="30"/>
      <c r="E237" s="7">
        <v>453913</v>
      </c>
      <c r="F237" s="25">
        <v>2105099370</v>
      </c>
      <c r="G237" s="7">
        <v>453425</v>
      </c>
      <c r="H237" s="25">
        <v>2042011552</v>
      </c>
      <c r="I237" s="46">
        <f t="shared" si="18"/>
        <v>0.10762529635550777</v>
      </c>
      <c r="J237" s="47">
        <f t="shared" si="19"/>
        <v>3.089493687643923</v>
      </c>
      <c r="K237" s="46">
        <f t="shared" si="20"/>
        <v>7.806220721061575</v>
      </c>
      <c r="L237" s="46">
        <f t="shared" si="21"/>
        <v>9.133450742764886</v>
      </c>
      <c r="M237" s="46">
        <f t="shared" si="22"/>
        <v>7.873881064064922</v>
      </c>
      <c r="N237" s="47">
        <f t="shared" si="23"/>
        <v>9.156588482155701</v>
      </c>
      <c r="O237" s="9">
        <v>2</v>
      </c>
      <c r="P237" s="24">
        <v>2</v>
      </c>
      <c r="Q237" s="48">
        <v>35</v>
      </c>
      <c r="R237" s="129" t="s">
        <v>6</v>
      </c>
      <c r="S237" s="48">
        <v>35</v>
      </c>
      <c r="T237" s="1" t="s">
        <v>87</v>
      </c>
      <c r="U237" s="68"/>
      <c r="V237" s="9"/>
      <c r="W237" s="1"/>
      <c r="X237" s="9"/>
      <c r="Y237" s="7"/>
      <c r="Z237" s="9"/>
      <c r="AA237" s="9"/>
      <c r="AB237" s="7"/>
    </row>
    <row r="238" spans="1:28" ht="18">
      <c r="A238" s="1"/>
      <c r="B238" s="5"/>
      <c r="C238" s="44" t="s">
        <v>82</v>
      </c>
      <c r="D238" s="41"/>
      <c r="E238" s="7">
        <v>126029</v>
      </c>
      <c r="F238" s="25">
        <v>481412211</v>
      </c>
      <c r="G238" s="7">
        <v>130835</v>
      </c>
      <c r="H238" s="25">
        <v>489379792</v>
      </c>
      <c r="I238" s="46">
        <f t="shared" si="18"/>
        <v>-3.6733290021783205</v>
      </c>
      <c r="J238" s="47">
        <f t="shared" si="19"/>
        <v>-1.628097671838475</v>
      </c>
      <c r="K238" s="46">
        <f t="shared" si="20"/>
        <v>2.167398138530223</v>
      </c>
      <c r="L238" s="46">
        <f t="shared" si="21"/>
        <v>2.0887159907012065</v>
      </c>
      <c r="M238" s="46">
        <f t="shared" si="22"/>
        <v>2.2719947709476407</v>
      </c>
      <c r="N238" s="47">
        <f t="shared" si="23"/>
        <v>2.19442899940409</v>
      </c>
      <c r="O238" s="9">
        <v>13</v>
      </c>
      <c r="P238" s="24">
        <v>13</v>
      </c>
      <c r="Q238" s="48">
        <v>36</v>
      </c>
      <c r="R238" s="129" t="s">
        <v>74</v>
      </c>
      <c r="S238" s="48">
        <v>36</v>
      </c>
      <c r="T238" s="1" t="s">
        <v>74</v>
      </c>
      <c r="U238" s="68"/>
      <c r="V238" s="9"/>
      <c r="W238" s="1"/>
      <c r="X238" s="9"/>
      <c r="Y238" s="7"/>
      <c r="Z238" s="9"/>
      <c r="AA238" s="9"/>
      <c r="AB238" s="7"/>
    </row>
    <row r="239" spans="1:28" ht="18">
      <c r="A239" s="1"/>
      <c r="B239" s="5"/>
      <c r="C239" s="41" t="s">
        <v>86</v>
      </c>
      <c r="D239" s="41"/>
      <c r="E239" s="133">
        <v>38284</v>
      </c>
      <c r="F239" s="134">
        <v>111906742</v>
      </c>
      <c r="G239" s="133">
        <v>38202</v>
      </c>
      <c r="H239" s="134">
        <v>109730778</v>
      </c>
      <c r="I239" s="135">
        <f t="shared" si="18"/>
        <v>0.21464844772525282</v>
      </c>
      <c r="J239" s="136">
        <f t="shared" si="19"/>
        <v>1.983002435287574</v>
      </c>
      <c r="K239" s="135">
        <f t="shared" si="20"/>
        <v>0.6583934676581664</v>
      </c>
      <c r="L239" s="135">
        <f t="shared" si="21"/>
        <v>0.4855327641090399</v>
      </c>
      <c r="M239" s="135">
        <f t="shared" si="22"/>
        <v>0.6633908681907882</v>
      </c>
      <c r="N239" s="136">
        <f t="shared" si="23"/>
        <v>0.49204402246828444</v>
      </c>
      <c r="O239" s="137">
        <v>42</v>
      </c>
      <c r="P239" s="41">
        <v>42</v>
      </c>
      <c r="Q239" s="137">
        <v>37</v>
      </c>
      <c r="R239" s="139" t="s">
        <v>97</v>
      </c>
      <c r="S239" s="137">
        <v>37</v>
      </c>
      <c r="T239" s="140" t="s">
        <v>11</v>
      </c>
      <c r="U239" s="68"/>
      <c r="V239" s="9"/>
      <c r="W239" s="1"/>
      <c r="X239" s="9"/>
      <c r="Y239" s="7"/>
      <c r="Z239" s="9"/>
      <c r="AA239" s="9"/>
      <c r="AB239" s="7"/>
    </row>
    <row r="240" spans="1:28" ht="18.75" thickBot="1">
      <c r="A240" s="1"/>
      <c r="B240" s="5"/>
      <c r="C240" s="44" t="s">
        <v>99</v>
      </c>
      <c r="D240" s="121"/>
      <c r="E240" s="7">
        <v>214629</v>
      </c>
      <c r="F240" s="25">
        <v>776935141</v>
      </c>
      <c r="G240" s="7">
        <v>234011</v>
      </c>
      <c r="H240" s="25">
        <v>854532540</v>
      </c>
      <c r="I240" s="46">
        <f t="shared" si="18"/>
        <v>-8.282516633833453</v>
      </c>
      <c r="J240" s="47">
        <f t="shared" si="19"/>
        <v>-9.08068392574026</v>
      </c>
      <c r="K240" s="46">
        <f t="shared" si="20"/>
        <v>3.6911067696689113</v>
      </c>
      <c r="L240" s="46">
        <f t="shared" si="21"/>
        <v>3.3709092035149824</v>
      </c>
      <c r="M240" s="46">
        <f t="shared" si="22"/>
        <v>4.063681494586527</v>
      </c>
      <c r="N240" s="47">
        <f t="shared" si="23"/>
        <v>3.83181123815271</v>
      </c>
      <c r="O240" s="9">
        <v>7</v>
      </c>
      <c r="P240" s="24">
        <v>6</v>
      </c>
      <c r="Q240" s="48">
        <v>38</v>
      </c>
      <c r="R240" s="129" t="s">
        <v>11</v>
      </c>
      <c r="S240" s="48">
        <v>38</v>
      </c>
      <c r="T240" s="1" t="s">
        <v>6</v>
      </c>
      <c r="U240" s="68"/>
      <c r="V240" s="9"/>
      <c r="W240" s="1"/>
      <c r="X240" s="9"/>
      <c r="Y240" s="7"/>
      <c r="Z240" s="9"/>
      <c r="AA240" s="9"/>
      <c r="AB240" s="9"/>
    </row>
    <row r="241" spans="1:28" ht="18.75" thickTop="1">
      <c r="A241" s="1"/>
      <c r="B241" s="50"/>
      <c r="C241" s="44" t="s">
        <v>100</v>
      </c>
      <c r="D241" s="86"/>
      <c r="E241" s="7">
        <v>105877</v>
      </c>
      <c r="F241" s="25">
        <v>356062589</v>
      </c>
      <c r="G241" s="7">
        <v>106879</v>
      </c>
      <c r="H241" s="25">
        <v>345377873</v>
      </c>
      <c r="I241" s="46">
        <f t="shared" si="18"/>
        <v>-0.9375087716015429</v>
      </c>
      <c r="J241" s="47">
        <f t="shared" si="19"/>
        <v>3.093630726019313</v>
      </c>
      <c r="K241" s="46">
        <f t="shared" si="20"/>
        <v>1.8208318142107327</v>
      </c>
      <c r="L241" s="46">
        <f t="shared" si="21"/>
        <v>1.544858244849904</v>
      </c>
      <c r="M241" s="46">
        <f t="shared" si="22"/>
        <v>1.8559905921512811</v>
      </c>
      <c r="N241" s="47">
        <f t="shared" si="23"/>
        <v>1.5487096783589769</v>
      </c>
      <c r="O241" s="9">
        <v>19</v>
      </c>
      <c r="P241" s="24">
        <v>19</v>
      </c>
      <c r="Q241" s="48">
        <v>39</v>
      </c>
      <c r="R241" s="129" t="s">
        <v>110</v>
      </c>
      <c r="S241" s="48">
        <v>39</v>
      </c>
      <c r="T241" s="1" t="s">
        <v>97</v>
      </c>
      <c r="U241" s="68"/>
      <c r="V241" s="9"/>
      <c r="W241" s="1"/>
      <c r="X241" s="9"/>
      <c r="Y241" s="9"/>
      <c r="Z241" s="9"/>
      <c r="AA241" s="9"/>
      <c r="AB241" s="9"/>
    </row>
    <row r="242" spans="1:24" ht="18">
      <c r="A242" s="1"/>
      <c r="B242" s="50"/>
      <c r="C242" s="44" t="s">
        <v>101</v>
      </c>
      <c r="D242" s="86"/>
      <c r="E242" s="7">
        <v>47470</v>
      </c>
      <c r="F242" s="25">
        <v>177658745</v>
      </c>
      <c r="G242" s="7">
        <v>42530</v>
      </c>
      <c r="H242" s="25">
        <v>159255540</v>
      </c>
      <c r="I242" s="46">
        <f t="shared" si="18"/>
        <v>11.615330355043497</v>
      </c>
      <c r="J242" s="47">
        <f t="shared" si="19"/>
        <v>11.555770681509728</v>
      </c>
      <c r="K242" s="46">
        <f t="shared" si="20"/>
        <v>0.8163707530491371</v>
      </c>
      <c r="L242" s="46">
        <f t="shared" si="21"/>
        <v>0.7708127319799291</v>
      </c>
      <c r="M242" s="46">
        <f t="shared" si="22"/>
        <v>0.7385480766492388</v>
      </c>
      <c r="N242" s="47">
        <f t="shared" si="23"/>
        <v>0.7141181164500516</v>
      </c>
      <c r="O242" s="9">
        <v>36</v>
      </c>
      <c r="P242" s="24">
        <v>38</v>
      </c>
      <c r="Q242" s="48">
        <v>40</v>
      </c>
      <c r="R242" s="129" t="s">
        <v>65</v>
      </c>
      <c r="S242" s="48">
        <v>40</v>
      </c>
      <c r="T242" s="1" t="s">
        <v>65</v>
      </c>
      <c r="U242" s="68"/>
      <c r="V242" s="9"/>
      <c r="W242" s="1"/>
      <c r="X242" s="3"/>
    </row>
    <row r="243" spans="1:24" ht="18">
      <c r="A243" s="1"/>
      <c r="B243" s="50"/>
      <c r="C243" s="82" t="s">
        <v>102</v>
      </c>
      <c r="D243" s="86"/>
      <c r="E243" s="7">
        <v>496621</v>
      </c>
      <c r="F243" s="25">
        <v>1971018185</v>
      </c>
      <c r="G243" s="7">
        <v>503234</v>
      </c>
      <c r="H243" s="25">
        <v>1930114395</v>
      </c>
      <c r="I243" s="46">
        <f t="shared" si="18"/>
        <v>-1.3141003986217044</v>
      </c>
      <c r="J243" s="47">
        <f t="shared" si="19"/>
        <v>2.119241745772271</v>
      </c>
      <c r="K243" s="46">
        <f t="shared" si="20"/>
        <v>8.540696434590593</v>
      </c>
      <c r="L243" s="46">
        <f t="shared" si="21"/>
        <v>8.551709131807563</v>
      </c>
      <c r="M243" s="46">
        <f t="shared" si="22"/>
        <v>8.738831479061911</v>
      </c>
      <c r="N243" s="47">
        <f t="shared" si="23"/>
        <v>8.654830194858722</v>
      </c>
      <c r="O243" s="9">
        <v>3</v>
      </c>
      <c r="P243" s="24">
        <v>3</v>
      </c>
      <c r="Q243" s="48">
        <v>41</v>
      </c>
      <c r="R243" s="129" t="s">
        <v>69</v>
      </c>
      <c r="S243" s="48">
        <v>41</v>
      </c>
      <c r="T243" s="1" t="s">
        <v>69</v>
      </c>
      <c r="U243" s="68"/>
      <c r="V243" s="9"/>
      <c r="W243" s="1"/>
      <c r="X243" s="3"/>
    </row>
    <row r="244" spans="1:24" ht="18">
      <c r="A244" s="1"/>
      <c r="B244" s="50"/>
      <c r="C244" s="82" t="s">
        <v>104</v>
      </c>
      <c r="D244" s="106"/>
      <c r="E244" s="7">
        <v>14072</v>
      </c>
      <c r="F244" s="25">
        <v>61088421</v>
      </c>
      <c r="G244" s="7">
        <v>6823</v>
      </c>
      <c r="H244" s="25">
        <v>32540175</v>
      </c>
      <c r="I244" s="46">
        <f t="shared" si="18"/>
        <v>106.24358786457569</v>
      </c>
      <c r="J244" s="47">
        <f t="shared" si="19"/>
        <v>87.73230629521814</v>
      </c>
      <c r="K244" s="46">
        <f t="shared" si="20"/>
        <v>0.24200482909010865</v>
      </c>
      <c r="L244" s="46">
        <f t="shared" si="21"/>
        <v>0.2650459603514033</v>
      </c>
      <c r="M244" s="46">
        <f t="shared" si="22"/>
        <v>0.11848374152310737</v>
      </c>
      <c r="N244" s="47">
        <f t="shared" si="23"/>
        <v>0.1459134701370832</v>
      </c>
      <c r="O244" s="9">
        <v>47</v>
      </c>
      <c r="P244" s="24">
        <v>51</v>
      </c>
      <c r="Q244" s="48">
        <v>42</v>
      </c>
      <c r="R244" s="129" t="s">
        <v>108</v>
      </c>
      <c r="S244" s="48">
        <v>42</v>
      </c>
      <c r="T244" s="1" t="s">
        <v>108</v>
      </c>
      <c r="U244" s="68"/>
      <c r="V244" s="9"/>
      <c r="W244" s="1"/>
      <c r="X244" s="3"/>
    </row>
    <row r="245" spans="1:24" ht="18">
      <c r="A245" s="1"/>
      <c r="B245" s="50"/>
      <c r="C245" s="158" t="s">
        <v>106</v>
      </c>
      <c r="D245" s="106"/>
      <c r="E245" s="133">
        <v>42356</v>
      </c>
      <c r="F245" s="134">
        <v>167781489</v>
      </c>
      <c r="G245" s="133">
        <v>40010</v>
      </c>
      <c r="H245" s="134">
        <v>148878359</v>
      </c>
      <c r="I245" s="135">
        <f t="shared" si="18"/>
        <v>5.863534116470888</v>
      </c>
      <c r="J245" s="136">
        <f t="shared" si="19"/>
        <v>12.697030063314969</v>
      </c>
      <c r="K245" s="135">
        <f t="shared" si="20"/>
        <v>0.7284221532788971</v>
      </c>
      <c r="L245" s="135">
        <f t="shared" si="21"/>
        <v>0.7279580181192342</v>
      </c>
      <c r="M245" s="135">
        <f t="shared" si="22"/>
        <v>0.6947874099867398</v>
      </c>
      <c r="N245" s="136">
        <f t="shared" si="23"/>
        <v>0.667585776351985</v>
      </c>
      <c r="O245" s="137">
        <v>39</v>
      </c>
      <c r="P245" s="41">
        <v>39</v>
      </c>
      <c r="Q245" s="137">
        <v>43</v>
      </c>
      <c r="R245" s="139" t="s">
        <v>85</v>
      </c>
      <c r="S245" s="137">
        <v>43</v>
      </c>
      <c r="T245" s="140" t="s">
        <v>85</v>
      </c>
      <c r="U245" s="68"/>
      <c r="V245" s="9"/>
      <c r="W245" s="1"/>
      <c r="X245" s="3"/>
    </row>
    <row r="246" spans="1:24" ht="18">
      <c r="A246" s="1"/>
      <c r="B246" s="50"/>
      <c r="C246" s="82" t="s">
        <v>107</v>
      </c>
      <c r="D246" s="86"/>
      <c r="E246" s="7">
        <v>86504</v>
      </c>
      <c r="F246" s="25">
        <v>316343366</v>
      </c>
      <c r="G246" s="7">
        <v>88411</v>
      </c>
      <c r="H246" s="25">
        <v>316943409</v>
      </c>
      <c r="I246" s="46">
        <f t="shared" si="18"/>
        <v>-2.15697141758379</v>
      </c>
      <c r="J246" s="47">
        <f t="shared" si="19"/>
        <v>-0.18932181044345953</v>
      </c>
      <c r="K246" s="46">
        <f t="shared" si="20"/>
        <v>1.4876624314675069</v>
      </c>
      <c r="L246" s="46">
        <f t="shared" si="21"/>
        <v>1.3725273934034972</v>
      </c>
      <c r="M246" s="46">
        <f t="shared" si="22"/>
        <v>1.535287420753253</v>
      </c>
      <c r="N246" s="47">
        <f t="shared" si="23"/>
        <v>1.4212066359282594</v>
      </c>
      <c r="O246" s="9">
        <v>24</v>
      </c>
      <c r="P246" s="24">
        <v>22</v>
      </c>
      <c r="Q246" s="48">
        <v>44</v>
      </c>
      <c r="R246" s="129" t="s">
        <v>95</v>
      </c>
      <c r="S246" s="48">
        <v>44</v>
      </c>
      <c r="T246" s="1" t="s">
        <v>90</v>
      </c>
      <c r="U246" s="68"/>
      <c r="V246" s="9"/>
      <c r="W246" s="1"/>
      <c r="X246" s="3"/>
    </row>
    <row r="247" spans="1:24" ht="18">
      <c r="A247" s="1"/>
      <c r="B247" s="50"/>
      <c r="C247" s="82" t="s">
        <v>109</v>
      </c>
      <c r="D247" s="86"/>
      <c r="E247" s="7">
        <v>40650</v>
      </c>
      <c r="F247" s="25">
        <v>128481566</v>
      </c>
      <c r="G247" s="7">
        <v>39026</v>
      </c>
      <c r="H247" s="25">
        <v>122072191</v>
      </c>
      <c r="I247" s="46">
        <f t="shared" si="18"/>
        <v>4.161328345205746</v>
      </c>
      <c r="J247" s="47">
        <f t="shared" si="19"/>
        <v>5.250479202097708</v>
      </c>
      <c r="K247" s="46">
        <f t="shared" si="20"/>
        <v>0.6990830232030213</v>
      </c>
      <c r="L247" s="46">
        <f t="shared" si="21"/>
        <v>0.5574463947582179</v>
      </c>
      <c r="M247" s="46">
        <f t="shared" si="22"/>
        <v>0.6776999115756688</v>
      </c>
      <c r="N247" s="47">
        <f t="shared" si="23"/>
        <v>0.547384179588672</v>
      </c>
      <c r="O247" s="9">
        <v>41</v>
      </c>
      <c r="P247" s="24">
        <v>41</v>
      </c>
      <c r="Q247" s="48">
        <v>45</v>
      </c>
      <c r="R247" s="129" t="s">
        <v>80</v>
      </c>
      <c r="S247" s="48">
        <v>45</v>
      </c>
      <c r="T247" s="1" t="s">
        <v>95</v>
      </c>
      <c r="U247" s="68"/>
      <c r="V247" s="9"/>
      <c r="W247" s="1"/>
      <c r="X247" s="3"/>
    </row>
    <row r="248" spans="1:24" ht="18">
      <c r="A248" s="1"/>
      <c r="B248" s="50"/>
      <c r="C248" s="82" t="s">
        <v>111</v>
      </c>
      <c r="D248" s="86"/>
      <c r="E248" s="7">
        <v>124768</v>
      </c>
      <c r="F248" s="25">
        <v>466543091</v>
      </c>
      <c r="G248" s="7">
        <v>122218</v>
      </c>
      <c r="H248" s="25">
        <v>452072321</v>
      </c>
      <c r="I248" s="46">
        <f t="shared" si="18"/>
        <v>2.086435713233726</v>
      </c>
      <c r="J248" s="47">
        <f t="shared" si="19"/>
        <v>3.200985622829137</v>
      </c>
      <c r="K248" s="46">
        <f t="shared" si="20"/>
        <v>2.1457119468387345</v>
      </c>
      <c r="L248" s="46">
        <f t="shared" si="21"/>
        <v>2.0242029434580924</v>
      </c>
      <c r="M248" s="46">
        <f t="shared" si="22"/>
        <v>2.1223576024433735</v>
      </c>
      <c r="N248" s="47">
        <f t="shared" si="23"/>
        <v>2.0271384868100863</v>
      </c>
      <c r="O248" s="9">
        <v>15</v>
      </c>
      <c r="P248" s="24">
        <v>14</v>
      </c>
      <c r="Q248" s="48">
        <v>46</v>
      </c>
      <c r="R248" s="129" t="s">
        <v>90</v>
      </c>
      <c r="S248" s="48">
        <v>46</v>
      </c>
      <c r="T248" s="1" t="s">
        <v>80</v>
      </c>
      <c r="U248" s="68"/>
      <c r="V248" s="9"/>
      <c r="W248" s="1"/>
      <c r="X248" s="3"/>
    </row>
    <row r="249" spans="1:24" ht="18">
      <c r="A249" s="1"/>
      <c r="B249" s="50"/>
      <c r="C249" s="82" t="s">
        <v>112</v>
      </c>
      <c r="D249" s="86"/>
      <c r="E249" s="7">
        <v>461220</v>
      </c>
      <c r="F249" s="25">
        <v>1693628734</v>
      </c>
      <c r="G249" s="7">
        <v>451667</v>
      </c>
      <c r="H249" s="25">
        <v>1624948879</v>
      </c>
      <c r="I249" s="46">
        <f t="shared" si="18"/>
        <v>2.115053789628192</v>
      </c>
      <c r="J249" s="47">
        <f t="shared" si="19"/>
        <v>4.2265855798655</v>
      </c>
      <c r="K249" s="46">
        <f t="shared" si="20"/>
        <v>7.931883689094649</v>
      </c>
      <c r="L249" s="46">
        <f t="shared" si="21"/>
        <v>7.348192127633506</v>
      </c>
      <c r="M249" s="46">
        <f t="shared" si="22"/>
        <v>7.843352789464654</v>
      </c>
      <c r="N249" s="47">
        <f t="shared" si="23"/>
        <v>7.28643683478203</v>
      </c>
      <c r="O249" s="9">
        <v>4</v>
      </c>
      <c r="P249" s="24">
        <v>4</v>
      </c>
      <c r="Q249" s="48">
        <v>47</v>
      </c>
      <c r="R249" s="129" t="s">
        <v>46</v>
      </c>
      <c r="S249" s="48">
        <v>47</v>
      </c>
      <c r="T249" s="1" t="s">
        <v>46</v>
      </c>
      <c r="U249" s="68"/>
      <c r="V249" s="9"/>
      <c r="W249" s="1"/>
      <c r="X249" s="3"/>
    </row>
    <row r="250" spans="1:24" ht="18">
      <c r="A250" s="1"/>
      <c r="B250" s="50"/>
      <c r="C250" s="82" t="s">
        <v>113</v>
      </c>
      <c r="D250" s="106"/>
      <c r="E250" s="7">
        <v>51370</v>
      </c>
      <c r="F250" s="25">
        <v>176468445</v>
      </c>
      <c r="G250" s="7">
        <v>58672</v>
      </c>
      <c r="H250" s="25">
        <v>207928161</v>
      </c>
      <c r="I250" s="46">
        <f t="shared" si="18"/>
        <v>-12.44545950368149</v>
      </c>
      <c r="J250" s="47">
        <f t="shared" si="19"/>
        <v>-15.130089088798314</v>
      </c>
      <c r="K250" s="46">
        <f t="shared" si="20"/>
        <v>0.8834414490021943</v>
      </c>
      <c r="L250" s="46">
        <f t="shared" si="21"/>
        <v>0.7656483456454668</v>
      </c>
      <c r="M250" s="46">
        <f t="shared" si="22"/>
        <v>1.018859458104024</v>
      </c>
      <c r="N250" s="47">
        <f t="shared" si="23"/>
        <v>0.9323711231034293</v>
      </c>
      <c r="O250" s="9">
        <v>38</v>
      </c>
      <c r="P250" s="24">
        <v>33</v>
      </c>
      <c r="Q250" s="48">
        <v>48</v>
      </c>
      <c r="R250" s="129" t="s">
        <v>103</v>
      </c>
      <c r="S250" s="48">
        <v>48</v>
      </c>
      <c r="T250" s="1" t="s">
        <v>105</v>
      </c>
      <c r="U250" s="68"/>
      <c r="V250" s="9"/>
      <c r="W250" s="1"/>
      <c r="X250" s="3"/>
    </row>
    <row r="251" spans="1:24" ht="18">
      <c r="A251" s="1"/>
      <c r="B251" s="50"/>
      <c r="C251" s="158" t="s">
        <v>115</v>
      </c>
      <c r="D251" s="106"/>
      <c r="E251" s="133">
        <v>20269</v>
      </c>
      <c r="F251" s="134">
        <v>86348640</v>
      </c>
      <c r="G251" s="133">
        <v>22443</v>
      </c>
      <c r="H251" s="134">
        <v>97958889</v>
      </c>
      <c r="I251" s="135">
        <f t="shared" si="18"/>
        <v>-9.686762019337877</v>
      </c>
      <c r="J251" s="136">
        <f t="shared" si="19"/>
        <v>-11.852164840293355</v>
      </c>
      <c r="K251" s="135">
        <f t="shared" si="20"/>
        <v>0.3485784451980821</v>
      </c>
      <c r="L251" s="135">
        <f t="shared" si="21"/>
        <v>0.3746431457745093</v>
      </c>
      <c r="M251" s="135">
        <f t="shared" si="22"/>
        <v>0.3897304134549463</v>
      </c>
      <c r="N251" s="136">
        <f t="shared" si="23"/>
        <v>0.43925766916629516</v>
      </c>
      <c r="O251" s="137">
        <v>45</v>
      </c>
      <c r="P251" s="41">
        <v>43</v>
      </c>
      <c r="Q251" s="137">
        <v>49</v>
      </c>
      <c r="R251" s="139" t="s">
        <v>105</v>
      </c>
      <c r="S251" s="137">
        <v>49</v>
      </c>
      <c r="T251" s="140" t="s">
        <v>116</v>
      </c>
      <c r="U251" s="68"/>
      <c r="V251" s="9"/>
      <c r="W251" s="1"/>
      <c r="X251" s="3"/>
    </row>
    <row r="252" spans="1:24" ht="18">
      <c r="A252" s="1"/>
      <c r="B252" s="50"/>
      <c r="C252" s="82" t="s">
        <v>114</v>
      </c>
      <c r="D252" s="86"/>
      <c r="E252" s="7">
        <v>92889</v>
      </c>
      <c r="F252" s="25">
        <v>331922182</v>
      </c>
      <c r="G252" s="7">
        <v>87207</v>
      </c>
      <c r="H252" s="25">
        <v>305572181</v>
      </c>
      <c r="I252" s="46">
        <f t="shared" si="18"/>
        <v>6.515532010045064</v>
      </c>
      <c r="J252" s="47">
        <f t="shared" si="19"/>
        <v>8.623167499661903</v>
      </c>
      <c r="K252" s="46">
        <f t="shared" si="20"/>
        <v>1.5974691990727046</v>
      </c>
      <c r="L252" s="46">
        <f t="shared" si="21"/>
        <v>1.440119617596979</v>
      </c>
      <c r="M252" s="46">
        <f t="shared" si="22"/>
        <v>1.5143795466811703</v>
      </c>
      <c r="N252" s="47">
        <f t="shared" si="23"/>
        <v>1.3702168874957459</v>
      </c>
      <c r="O252" s="9">
        <v>21</v>
      </c>
      <c r="P252" s="24">
        <v>25</v>
      </c>
      <c r="Q252" s="48">
        <v>50</v>
      </c>
      <c r="R252" s="129" t="s">
        <v>116</v>
      </c>
      <c r="S252" s="48">
        <v>50</v>
      </c>
      <c r="T252" s="1" t="s">
        <v>93</v>
      </c>
      <c r="U252" s="68"/>
      <c r="V252" s="9"/>
      <c r="W252" s="1"/>
      <c r="X252" s="3"/>
    </row>
    <row r="253" spans="1:24" ht="18">
      <c r="A253" s="1"/>
      <c r="B253" s="50"/>
      <c r="C253" s="82" t="s">
        <v>117</v>
      </c>
      <c r="D253" s="86"/>
      <c r="E253" s="7">
        <v>96254</v>
      </c>
      <c r="F253" s="25">
        <v>365551490</v>
      </c>
      <c r="G253" s="7">
        <v>87251</v>
      </c>
      <c r="H253" s="25">
        <v>319928326</v>
      </c>
      <c r="I253" s="46">
        <f t="shared" si="18"/>
        <v>10.318506378150389</v>
      </c>
      <c r="J253" s="47">
        <f t="shared" si="19"/>
        <v>14.260432819568464</v>
      </c>
      <c r="K253" s="46">
        <f t="shared" si="20"/>
        <v>1.6553391713501502</v>
      </c>
      <c r="L253" s="46">
        <f t="shared" si="21"/>
        <v>1.5860279925214698</v>
      </c>
      <c r="M253" s="46">
        <f t="shared" si="22"/>
        <v>1.5151436218133725</v>
      </c>
      <c r="N253" s="47">
        <f t="shared" si="23"/>
        <v>1.4345913087992925</v>
      </c>
      <c r="O253" s="9">
        <v>18</v>
      </c>
      <c r="P253" s="24">
        <v>21</v>
      </c>
      <c r="Q253" s="48">
        <v>51</v>
      </c>
      <c r="R253" s="129" t="s">
        <v>93</v>
      </c>
      <c r="S253" s="48">
        <v>51</v>
      </c>
      <c r="T253" s="1" t="s">
        <v>36</v>
      </c>
      <c r="U253" s="68"/>
      <c r="V253" s="9"/>
      <c r="W253" s="1"/>
      <c r="X253" s="3"/>
    </row>
    <row r="254" spans="1:24" ht="18">
      <c r="A254" s="1"/>
      <c r="B254" s="50"/>
      <c r="C254" s="82" t="s">
        <v>119</v>
      </c>
      <c r="D254" s="86"/>
      <c r="E254" s="7">
        <v>15201</v>
      </c>
      <c r="F254" s="25">
        <v>45965700</v>
      </c>
      <c r="G254" s="7">
        <v>16117</v>
      </c>
      <c r="H254" s="25">
        <v>46931855</v>
      </c>
      <c r="I254" s="46">
        <f t="shared" si="18"/>
        <v>-5.683439846125211</v>
      </c>
      <c r="J254" s="47">
        <f t="shared" si="19"/>
        <v>-2.058633736083948</v>
      </c>
      <c r="K254" s="46">
        <f t="shared" si="20"/>
        <v>0.2614209356878014</v>
      </c>
      <c r="L254" s="46">
        <f t="shared" si="21"/>
        <v>0.19943260769049012</v>
      </c>
      <c r="M254" s="46">
        <f t="shared" si="22"/>
        <v>0.2798772478569429</v>
      </c>
      <c r="N254" s="47">
        <f t="shared" si="23"/>
        <v>0.21044723401212254</v>
      </c>
      <c r="O254" s="9">
        <v>49</v>
      </c>
      <c r="P254" s="24">
        <v>48</v>
      </c>
      <c r="Q254" s="48">
        <v>52</v>
      </c>
      <c r="R254" s="129" t="s">
        <v>36</v>
      </c>
      <c r="S254" s="48">
        <v>52</v>
      </c>
      <c r="T254" s="1" t="s">
        <v>103</v>
      </c>
      <c r="U254" s="68"/>
      <c r="V254" s="9"/>
      <c r="W254" s="1"/>
      <c r="X254" s="3"/>
    </row>
    <row r="255" spans="1:24" ht="18">
      <c r="A255" s="1"/>
      <c r="B255" s="50"/>
      <c r="C255" s="82" t="s">
        <v>118</v>
      </c>
      <c r="D255" s="86"/>
      <c r="E255" s="7">
        <v>116511</v>
      </c>
      <c r="F255" s="25">
        <v>378559011</v>
      </c>
      <c r="G255" s="7">
        <v>118957</v>
      </c>
      <c r="H255" s="25">
        <v>381641100</v>
      </c>
      <c r="I255" s="46">
        <f t="shared" si="18"/>
        <v>-2.0562051833856003</v>
      </c>
      <c r="J255" s="47">
        <f t="shared" si="19"/>
        <v>-0.8075883336464642</v>
      </c>
      <c r="K255" s="46">
        <f t="shared" si="20"/>
        <v>2.0037112451760692</v>
      </c>
      <c r="L255" s="46">
        <f t="shared" si="21"/>
        <v>1.6424640705670301</v>
      </c>
      <c r="M255" s="46">
        <f t="shared" si="22"/>
        <v>2.06572921594083</v>
      </c>
      <c r="N255" s="47">
        <f t="shared" si="23"/>
        <v>1.711317694140661</v>
      </c>
      <c r="O255" s="9">
        <v>17</v>
      </c>
      <c r="P255" s="24">
        <v>17</v>
      </c>
      <c r="Q255" s="48">
        <v>53</v>
      </c>
      <c r="R255" s="129" t="s">
        <v>3</v>
      </c>
      <c r="S255" s="48">
        <v>53</v>
      </c>
      <c r="T255" s="1" t="s">
        <v>3</v>
      </c>
      <c r="U255" s="68"/>
      <c r="V255" s="9"/>
      <c r="W255" s="1"/>
      <c r="X255" s="3"/>
    </row>
    <row r="256" spans="1:24" ht="18">
      <c r="A256" s="1"/>
      <c r="B256" s="50"/>
      <c r="C256" s="159" t="s">
        <v>120</v>
      </c>
      <c r="D256" s="85"/>
      <c r="E256" s="151">
        <v>17218</v>
      </c>
      <c r="F256" s="152">
        <v>51032794</v>
      </c>
      <c r="G256" s="151">
        <v>17086</v>
      </c>
      <c r="H256" s="152">
        <v>50803685</v>
      </c>
      <c r="I256" s="153">
        <f t="shared" si="18"/>
        <v>0.7725623317335675</v>
      </c>
      <c r="J256" s="154">
        <f t="shared" si="19"/>
        <v>0.45096925547822764</v>
      </c>
      <c r="K256" s="153">
        <f t="shared" si="20"/>
        <v>0.29610852382557495</v>
      </c>
      <c r="L256" s="153">
        <f t="shared" si="21"/>
        <v>0.2214173434789767</v>
      </c>
      <c r="M256" s="153">
        <f t="shared" si="22"/>
        <v>0.29670426610930856</v>
      </c>
      <c r="N256" s="154">
        <f t="shared" si="23"/>
        <v>0.22780891541306345</v>
      </c>
      <c r="O256" s="155">
        <v>48</v>
      </c>
      <c r="P256" s="120">
        <v>47</v>
      </c>
      <c r="Q256" s="155">
        <v>54</v>
      </c>
      <c r="R256" s="156" t="s">
        <v>51</v>
      </c>
      <c r="S256" s="155">
        <v>54</v>
      </c>
      <c r="T256" s="157" t="s">
        <v>51</v>
      </c>
      <c r="U256" s="68"/>
      <c r="V256" s="9"/>
      <c r="W256" s="1"/>
      <c r="X256" s="3"/>
    </row>
    <row r="257" spans="1:24" ht="21" thickBot="1">
      <c r="A257" s="1"/>
      <c r="B257" s="52"/>
      <c r="C257" s="53" t="s">
        <v>129</v>
      </c>
      <c r="D257" s="54"/>
      <c r="E257" s="55">
        <f>SUM(E204:E256)</f>
        <v>5814760</v>
      </c>
      <c r="F257" s="56">
        <f>SUM(F204:F256)</f>
        <v>23048236962</v>
      </c>
      <c r="G257" s="55">
        <f>SUM(G204:G256)</f>
        <v>5758596</v>
      </c>
      <c r="H257" s="56">
        <f>SUM(H204:H256)</f>
        <v>22301008241</v>
      </c>
      <c r="I257" s="122">
        <f t="shared" si="18"/>
        <v>0.9753071755684886</v>
      </c>
      <c r="J257" s="132">
        <f t="shared" si="19"/>
        <v>3.3506499478630474</v>
      </c>
      <c r="K257" s="57">
        <f>IF(E257=0,NA(),((+E257/E$257)*100))</f>
        <v>100</v>
      </c>
      <c r="L257" s="57">
        <f>IF(F257=0,NA(),((+F257/F$257)*100))</f>
        <v>100</v>
      </c>
      <c r="M257" s="57">
        <f>IF(G257=0,NA(),((+G257/G$257)*100))</f>
        <v>100</v>
      </c>
      <c r="N257" s="57">
        <f>IF(H257=0,NA(),((+H257/H$257)*100))</f>
        <v>100</v>
      </c>
      <c r="O257" s="54"/>
      <c r="P257" s="54"/>
      <c r="Q257" s="59"/>
      <c r="R257" s="54"/>
      <c r="S257" s="59"/>
      <c r="T257" s="54"/>
      <c r="U257" s="60"/>
      <c r="V257" s="4"/>
      <c r="W257" s="4"/>
      <c r="X257" s="3"/>
    </row>
    <row r="258" spans="1:24" ht="18.75" thickTop="1">
      <c r="A258" s="1"/>
      <c r="E258" s="2"/>
      <c r="F258" s="2"/>
      <c r="G258" s="2"/>
      <c r="H258" s="2"/>
      <c r="I258" s="2"/>
      <c r="J258" s="2"/>
      <c r="K258" s="2"/>
      <c r="L258" s="2"/>
      <c r="Q258" s="3"/>
      <c r="S258" s="3"/>
      <c r="V258" s="4"/>
      <c r="W258" s="4"/>
      <c r="X258" s="3"/>
    </row>
    <row r="259" spans="3:24" ht="15">
      <c r="C259" s="190" t="s">
        <v>151</v>
      </c>
      <c r="X259" s="3"/>
    </row>
    <row r="260" spans="1:24" ht="18">
      <c r="A260" s="1"/>
      <c r="E260" s="2"/>
      <c r="F260" s="2"/>
      <c r="G260" s="2"/>
      <c r="H260" s="2"/>
      <c r="I260" s="2"/>
      <c r="J260" s="2"/>
      <c r="K260" s="2"/>
      <c r="L260" s="2"/>
      <c r="Q260" s="3"/>
      <c r="S260" s="3"/>
      <c r="V260" s="4"/>
      <c r="W260" s="4"/>
      <c r="X260" s="3"/>
    </row>
  </sheetData>
  <printOptions/>
  <pageMargins left="0.5" right="0.5" top="0.5" bottom="0.5" header="0.5" footer="0.5"/>
  <pageSetup fitToHeight="1" fitToWidth="1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OPE/PPI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1999 FFEL Loan Volume Report (MS Excel)</dc:title>
  <dc:subject/>
  <dc:creator>U.S. Department of Education</dc:creator>
  <cp:keywords/>
  <dc:description/>
  <cp:lastModifiedBy>philip.schulz</cp:lastModifiedBy>
  <cp:lastPrinted>2000-02-14T14:06:22Z</cp:lastPrinted>
  <dcterms:created xsi:type="dcterms:W3CDTF">1999-06-28T22:49:18Z</dcterms:created>
  <dcterms:modified xsi:type="dcterms:W3CDTF">2007-06-15T13:50:25Z</dcterms:modified>
  <cp:category/>
  <cp:version/>
  <cp:contentType/>
  <cp:contentStatus/>
</cp:coreProperties>
</file>